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70" windowWidth="14055" windowHeight="6090" firstSheet="5" activeTab="11"/>
  </bookViews>
  <sheets>
    <sheet name="Introduction" sheetId="1" r:id="rId1"/>
    <sheet name="26-A(Venkys)" sheetId="2" r:id="rId2"/>
    <sheet name="26-B(Venkys)" sheetId="3" r:id="rId3"/>
    <sheet name="27-A(Britannia)" sheetId="4" r:id="rId4"/>
    <sheet name="27-B(Britannia)" sheetId="5" r:id="rId5"/>
    <sheet name="28-A" sheetId="6" r:id="rId6"/>
    <sheet name="28-B" sheetId="7" r:id="rId7"/>
    <sheet name="29-A(NESTLE)" sheetId="8" r:id="rId8"/>
    <sheet name="29-B(NESTLE)" sheetId="9" r:id="rId9"/>
    <sheet name="30-A(Tasty Bites)" sheetId="10" r:id="rId10"/>
    <sheet name="30-B(Tasty Bites)" sheetId="11" r:id="rId11"/>
    <sheet name="Summary" sheetId="12" r:id="rId12"/>
  </sheets>
  <calcPr calcId="144525"/>
</workbook>
</file>

<file path=xl/calcChain.xml><?xml version="1.0" encoding="utf-8"?>
<calcChain xmlns="http://schemas.openxmlformats.org/spreadsheetml/2006/main">
  <c r="Q12" i="10" l="1"/>
  <c r="P12" i="10"/>
  <c r="O12" i="10"/>
  <c r="L12" i="10"/>
  <c r="N12" i="10" s="1"/>
  <c r="S12" i="10" s="1"/>
  <c r="Q11" i="10"/>
  <c r="P11" i="10"/>
  <c r="O11" i="10"/>
  <c r="L11" i="10"/>
  <c r="N11" i="10" s="1"/>
  <c r="S11" i="10" s="1"/>
  <c r="Q10" i="10"/>
  <c r="P10" i="10"/>
  <c r="O10" i="10"/>
  <c r="L10" i="10"/>
  <c r="N10" i="10" s="1"/>
  <c r="S10" i="10" s="1"/>
  <c r="Q9" i="10"/>
  <c r="P9" i="10"/>
  <c r="O9" i="10"/>
  <c r="L9" i="10"/>
  <c r="N9" i="10" s="1"/>
  <c r="S9" i="10" s="1"/>
  <c r="Q8" i="10"/>
  <c r="P8" i="10"/>
  <c r="O8" i="10"/>
  <c r="L8" i="10"/>
  <c r="N8" i="10" s="1"/>
  <c r="S8" i="10" s="1"/>
  <c r="Q7" i="10"/>
  <c r="P7" i="10"/>
  <c r="O7" i="10"/>
  <c r="L7" i="10"/>
  <c r="N7" i="10" s="1"/>
  <c r="S7" i="10" s="1"/>
  <c r="Q6" i="10"/>
  <c r="P6" i="10"/>
  <c r="O6" i="10"/>
  <c r="L6" i="10"/>
  <c r="N6" i="10" s="1"/>
  <c r="S6" i="10" s="1"/>
  <c r="Q5" i="10"/>
  <c r="P5" i="10"/>
  <c r="O5" i="10"/>
  <c r="L5" i="10"/>
  <c r="N5" i="10" s="1"/>
  <c r="S5" i="10" s="1"/>
  <c r="Q4" i="10"/>
  <c r="P4" i="10"/>
  <c r="O4" i="10"/>
  <c r="L4" i="10"/>
  <c r="N4" i="10" s="1"/>
  <c r="S4" i="10" s="1"/>
  <c r="Q3" i="10"/>
  <c r="P3" i="10"/>
  <c r="O3" i="10"/>
  <c r="L3" i="10"/>
  <c r="N3" i="10" s="1"/>
  <c r="S3" i="10" s="1"/>
  <c r="P2" i="10"/>
  <c r="O2" i="10"/>
  <c r="N2" i="10"/>
  <c r="S2" i="10" s="1"/>
  <c r="L2" i="10"/>
  <c r="Q12" i="8"/>
  <c r="P12" i="8"/>
  <c r="O12" i="8"/>
  <c r="L12" i="8"/>
  <c r="N12" i="8" s="1"/>
  <c r="S12" i="8" s="1"/>
  <c r="S11" i="8"/>
  <c r="Q11" i="8"/>
  <c r="P11" i="8"/>
  <c r="O11" i="8"/>
  <c r="N11" i="8"/>
  <c r="L11" i="8"/>
  <c r="Q10" i="8"/>
  <c r="P10" i="8"/>
  <c r="O10" i="8"/>
  <c r="L10" i="8"/>
  <c r="N10" i="8" s="1"/>
  <c r="S10" i="8" s="1"/>
  <c r="Q9" i="8"/>
  <c r="P9" i="8"/>
  <c r="O9" i="8"/>
  <c r="N9" i="8"/>
  <c r="S9" i="8" s="1"/>
  <c r="L9" i="8"/>
  <c r="Q8" i="8"/>
  <c r="P8" i="8"/>
  <c r="O8" i="8"/>
  <c r="L8" i="8"/>
  <c r="N8" i="8" s="1"/>
  <c r="S8" i="8" s="1"/>
  <c r="Q7" i="8"/>
  <c r="P7" i="8"/>
  <c r="O7" i="8"/>
  <c r="N7" i="8"/>
  <c r="S7" i="8" s="1"/>
  <c r="L7" i="8"/>
  <c r="Q6" i="8"/>
  <c r="P6" i="8"/>
  <c r="O6" i="8"/>
  <c r="L6" i="8"/>
  <c r="N6" i="8" s="1"/>
  <c r="S6" i="8" s="1"/>
  <c r="Q5" i="8"/>
  <c r="P5" i="8"/>
  <c r="O5" i="8"/>
  <c r="N5" i="8"/>
  <c r="S5" i="8" s="1"/>
  <c r="L5" i="8"/>
  <c r="P4" i="8"/>
  <c r="O4" i="8"/>
  <c r="L4" i="8"/>
  <c r="N4" i="8" s="1"/>
  <c r="S4" i="8" s="1"/>
  <c r="O3" i="8"/>
  <c r="R14" i="4"/>
  <c r="P14" i="4"/>
  <c r="N14" i="4"/>
  <c r="M14" i="4"/>
  <c r="D14" i="4"/>
  <c r="G14" i="4" s="1"/>
  <c r="O14" i="4" s="1"/>
  <c r="P13" i="4"/>
  <c r="N13" i="4"/>
  <c r="M13" i="4"/>
  <c r="R13" i="4" s="1"/>
  <c r="G13" i="4"/>
  <c r="O13" i="4" s="1"/>
  <c r="D13" i="4"/>
  <c r="P12" i="4"/>
  <c r="M12" i="4"/>
  <c r="R12" i="4" s="1"/>
  <c r="D12" i="4"/>
  <c r="P11" i="4"/>
  <c r="N11" i="4"/>
  <c r="M11" i="4"/>
  <c r="R11" i="4" s="1"/>
  <c r="D11" i="4"/>
  <c r="G11" i="4" s="1"/>
  <c r="O11" i="4" s="1"/>
  <c r="P10" i="4"/>
  <c r="N10" i="4"/>
  <c r="M10" i="4"/>
  <c r="R10" i="4" s="1"/>
  <c r="D10" i="4"/>
  <c r="G10" i="4" s="1"/>
  <c r="O10" i="4" s="1"/>
  <c r="P9" i="4"/>
  <c r="N9" i="4"/>
  <c r="M9" i="4"/>
  <c r="R9" i="4" s="1"/>
  <c r="G9" i="4"/>
  <c r="O9" i="4" s="1"/>
  <c r="D9" i="4"/>
  <c r="P8" i="4"/>
  <c r="M8" i="4"/>
  <c r="R8" i="4" s="1"/>
  <c r="D8" i="4"/>
  <c r="P7" i="4"/>
  <c r="N7" i="4"/>
  <c r="M7" i="4"/>
  <c r="R7" i="4" s="1"/>
  <c r="D7" i="4"/>
  <c r="G7" i="4" s="1"/>
  <c r="O7" i="4" s="1"/>
  <c r="R6" i="4"/>
  <c r="P6" i="4"/>
  <c r="N6" i="4"/>
  <c r="M6" i="4"/>
  <c r="D6" i="4"/>
  <c r="G6" i="4" s="1"/>
  <c r="O6" i="4" s="1"/>
  <c r="P5" i="4"/>
  <c r="N5" i="4"/>
  <c r="M5" i="4"/>
  <c r="R5" i="4" s="1"/>
  <c r="G5" i="4"/>
  <c r="O5" i="4" s="1"/>
  <c r="D5" i="4"/>
  <c r="P4" i="4"/>
  <c r="M4" i="4"/>
  <c r="R4" i="4" s="1"/>
  <c r="D4" i="4"/>
  <c r="Q12" i="2"/>
  <c r="R12" i="2" s="1"/>
  <c r="K12" i="2"/>
  <c r="D12" i="2"/>
  <c r="I12" i="2" s="1"/>
  <c r="R11" i="2"/>
  <c r="Q11" i="2"/>
  <c r="K11" i="2"/>
  <c r="I11" i="2"/>
  <c r="D11" i="2"/>
  <c r="G11" i="2" s="1"/>
  <c r="J11" i="2" s="1"/>
  <c r="Q10" i="2"/>
  <c r="R10" i="2" s="1"/>
  <c r="K10" i="2"/>
  <c r="I10" i="2"/>
  <c r="G10" i="2"/>
  <c r="J10" i="2" s="1"/>
  <c r="D10" i="2"/>
  <c r="Q9" i="2"/>
  <c r="R9" i="2" s="1"/>
  <c r="K9" i="2"/>
  <c r="D9" i="2"/>
  <c r="Q8" i="2"/>
  <c r="R8" i="2" s="1"/>
  <c r="K8" i="2"/>
  <c r="D8" i="2"/>
  <c r="I8" i="2" s="1"/>
  <c r="R7" i="2"/>
  <c r="Q7" i="2"/>
  <c r="K7" i="2"/>
  <c r="I7" i="2"/>
  <c r="D7" i="2"/>
  <c r="G7" i="2" s="1"/>
  <c r="J7" i="2" s="1"/>
  <c r="Q6" i="2"/>
  <c r="R6" i="2" s="1"/>
  <c r="K6" i="2"/>
  <c r="I6" i="2"/>
  <c r="G6" i="2"/>
  <c r="J6" i="2" s="1"/>
  <c r="D6" i="2"/>
  <c r="Q5" i="2"/>
  <c r="R5" i="2" s="1"/>
  <c r="K5" i="2"/>
  <c r="D5" i="2"/>
  <c r="Q4" i="2"/>
  <c r="R4" i="2" s="1"/>
  <c r="K4" i="2"/>
  <c r="D4" i="2"/>
  <c r="I4" i="2" s="1"/>
  <c r="R3" i="2"/>
  <c r="Q3" i="2"/>
  <c r="K3" i="2"/>
  <c r="I3" i="2"/>
  <c r="D3" i="2"/>
  <c r="G3" i="2" s="1"/>
  <c r="J3" i="2" s="1"/>
  <c r="I5" i="2" l="1"/>
  <c r="G5" i="2"/>
  <c r="J5" i="2" s="1"/>
  <c r="N8" i="4"/>
  <c r="G8" i="4"/>
  <c r="O8" i="4" s="1"/>
  <c r="I9" i="2"/>
  <c r="G9" i="2"/>
  <c r="J9" i="2" s="1"/>
  <c r="N4" i="4"/>
  <c r="G4" i="4"/>
  <c r="O4" i="4" s="1"/>
  <c r="N12" i="4"/>
  <c r="G12" i="4"/>
  <c r="O12" i="4" s="1"/>
  <c r="G4" i="2"/>
  <c r="J4" i="2" s="1"/>
  <c r="G8" i="2"/>
  <c r="J8" i="2" s="1"/>
  <c r="G12" i="2"/>
  <c r="J12" i="2" s="1"/>
</calcChain>
</file>

<file path=xl/comments1.xml><?xml version="1.0" encoding="utf-8"?>
<comments xmlns="http://schemas.openxmlformats.org/spreadsheetml/2006/main">
  <authors>
    <author/>
  </authors>
  <commentList>
    <comment ref="P4" authorId="0">
      <text>
        <r>
          <rPr>
            <sz val="10"/>
            <color rgb="FF000000"/>
            <rFont val="Arial"/>
          </rPr>
          <t xml:space="preserve">Since the value of 'Sales growth rate' cannot be divided by the previous number it's value will be "0".
</t>
        </r>
      </text>
    </comment>
  </commentList>
</comments>
</file>

<file path=xl/sharedStrings.xml><?xml version="1.0" encoding="utf-8"?>
<sst xmlns="http://schemas.openxmlformats.org/spreadsheetml/2006/main" count="363" uniqueCount="186">
  <si>
    <t>BUSINESS FINANCE PROJECT</t>
  </si>
  <si>
    <t>Name</t>
  </si>
  <si>
    <t>Roll.No</t>
  </si>
  <si>
    <t>Company Name</t>
  </si>
  <si>
    <t xml:space="preserve">Trupti </t>
  </si>
  <si>
    <t>Venkys (Ltd)</t>
  </si>
  <si>
    <t>Mrinmayee Hole</t>
  </si>
  <si>
    <t>Britannia Industries</t>
  </si>
  <si>
    <t>Harshal Jagtap</t>
  </si>
  <si>
    <t>Barbeque Nation</t>
  </si>
  <si>
    <t>Deepali Gupta</t>
  </si>
  <si>
    <t>Nestle</t>
  </si>
  <si>
    <t>Grisha Jain</t>
  </si>
  <si>
    <t>Tasty Bites</t>
  </si>
  <si>
    <t>Venky  India Ltd</t>
  </si>
  <si>
    <t xml:space="preserve"> Effective Date </t>
  </si>
  <si>
    <t>Dividend Type</t>
  </si>
  <si>
    <t>Dividend (%)</t>
  </si>
  <si>
    <t>Dividend (Rs)</t>
  </si>
  <si>
    <t>Share Price</t>
  </si>
  <si>
    <t>ESP</t>
  </si>
  <si>
    <t>Retention Ratio</t>
  </si>
  <si>
    <t>Sales</t>
  </si>
  <si>
    <t>Didvend yeild</t>
  </si>
  <si>
    <t>Divident payout</t>
  </si>
  <si>
    <t>Sales growth rate</t>
  </si>
  <si>
    <t>Buyback amout spent</t>
  </si>
  <si>
    <t>Net CashFlow From Operating Activities</t>
  </si>
  <si>
    <t>Capital Expenditure</t>
  </si>
  <si>
    <t>Total Current Liabilty</t>
  </si>
  <si>
    <t>Total Non Current Liability</t>
  </si>
  <si>
    <t>Net Debit Issued</t>
  </si>
  <si>
    <t>Free cash flow to equity</t>
  </si>
  <si>
    <t>Annual</t>
  </si>
  <si>
    <t>No Buy back of share has been done till date</t>
  </si>
  <si>
    <t>-</t>
  </si>
  <si>
    <t>fcfe= cash from operating activities - capital expenditures +Net Debt issued (repaid)_</t>
  </si>
  <si>
    <t xml:space="preserve">Link And Formulas Used </t>
  </si>
  <si>
    <t>Data Source</t>
  </si>
  <si>
    <r>
      <t xml:space="preserve">1. </t>
    </r>
    <r>
      <rPr>
        <u/>
        <sz val="10"/>
        <color rgb="FF1155CC"/>
        <rFont val="Arial"/>
      </rPr>
      <t>https://www.moneycontrol.com/financials/britanniaindustries/profit-lossVI/BI/3#BI</t>
    </r>
  </si>
  <si>
    <r>
      <t xml:space="preserve">2. </t>
    </r>
    <r>
      <rPr>
        <u/>
        <sz val="10"/>
        <color rgb="FF1155CC"/>
        <rFont val="Arial"/>
      </rPr>
      <t>http://venkys.com/</t>
    </r>
  </si>
  <si>
    <t>3. https://www.wallstreetprep.com/knowledge/retention-ratio/</t>
  </si>
  <si>
    <r>
      <t xml:space="preserve">4. </t>
    </r>
    <r>
      <rPr>
        <u/>
        <sz val="10"/>
        <color rgb="FF1155CC"/>
        <rFont val="Arial"/>
      </rPr>
      <t>https://in.investing.com/equities/venkys-(india)-historical-data-dividends</t>
    </r>
  </si>
  <si>
    <t>Data required for calculation</t>
  </si>
  <si>
    <t>Dividend/100</t>
  </si>
  <si>
    <t>[ESP-Dividend(Rs)]/ESP</t>
  </si>
  <si>
    <t>Data Calculated</t>
  </si>
  <si>
    <t>Dividend(Rs)/ Share Price (In percentange)</t>
  </si>
  <si>
    <t>1-Retention Ratio (In percentage)</t>
  </si>
  <si>
    <t>Sales [(H3-H2)/H2] (In percentange)</t>
  </si>
  <si>
    <t>Buyback was done in 2001. In last 10 years no buyback was made. Hence, no data was found.</t>
  </si>
  <si>
    <t>Net CashFlow From Operating Activities-Capital Expenditure+Net Debt issued(repaid)</t>
  </si>
  <si>
    <t>BRITANNIA</t>
  </si>
  <si>
    <t>Effective Date</t>
  </si>
  <si>
    <t>Total Non-Current Liabilites(Long- term Borrowing)</t>
  </si>
  <si>
    <t>Total Current Liabilites (Short-term Borrowing)</t>
  </si>
  <si>
    <t>Net Debt issued(repaid)</t>
  </si>
  <si>
    <t>Special</t>
  </si>
  <si>
    <t>No Buyback shares done in last 10 years.</t>
  </si>
  <si>
    <t>Interim</t>
  </si>
  <si>
    <t>Final</t>
  </si>
  <si>
    <t xml:space="preserve">    </t>
  </si>
  <si>
    <t>Links and Formulas used in the Data</t>
  </si>
  <si>
    <t>Data source</t>
  </si>
  <si>
    <t>https://www.moneycontrol.com/financials/britanniaindustries/profit-lossVI/BI/3#BI</t>
  </si>
  <si>
    <t>Formulas</t>
  </si>
  <si>
    <t>LAST TEN YEAR'S DATA (2012-2021)</t>
  </si>
  <si>
    <t>Year</t>
  </si>
  <si>
    <t>Dividend Payout/share</t>
  </si>
  <si>
    <t>Dividend (per share in rs)</t>
  </si>
  <si>
    <t>EPS</t>
  </si>
  <si>
    <t>Dividend yield</t>
  </si>
  <si>
    <t>Sales (in Cr)</t>
  </si>
  <si>
    <t>Sales growth (in %)</t>
  </si>
  <si>
    <t>Buyback amount ( in Cr)</t>
  </si>
  <si>
    <t>FCFE ( in Cr)</t>
  </si>
  <si>
    <t>₹ -</t>
  </si>
  <si>
    <t>₹ 129</t>
  </si>
  <si>
    <t>₹ 0.27</t>
  </si>
  <si>
    <t>₹ 184</t>
  </si>
  <si>
    <t>₹ 3.56</t>
  </si>
  <si>
    <t>₹ 264</t>
  </si>
  <si>
    <t>₹ 0.00</t>
  </si>
  <si>
    <t>₹ 298</t>
  </si>
  <si>
    <t>₹ 394</t>
  </si>
  <si>
    <t>₹ 1.04</t>
  </si>
  <si>
    <t>₹ 482</t>
  </si>
  <si>
    <t>₹ 4.44</t>
  </si>
  <si>
    <t>₹ 565</t>
  </si>
  <si>
    <t>₹ 35.58</t>
  </si>
  <si>
    <t>₹ 699</t>
  </si>
  <si>
    <t>₹ 6.77</t>
  </si>
  <si>
    <t>₹ 787</t>
  </si>
  <si>
    <t>₹ 12.52</t>
  </si>
  <si>
    <t>₹ 453</t>
  </si>
  <si>
    <t>₹ 242.00</t>
  </si>
  <si>
    <t>Dividend Yield (Stock)</t>
  </si>
  <si>
    <t>(Annual Dividends per Share / Price per Share)*100</t>
  </si>
  <si>
    <t>A dividend expressed as a percentage of a current share price.</t>
  </si>
  <si>
    <t>For eg. Dividend yield in 2021=(36/3750)*100=0.96 ,similarly for all other years</t>
  </si>
  <si>
    <t>Dividends Payout Ratio</t>
  </si>
  <si>
    <t>(Dividends per share / Earnings per share)*100</t>
  </si>
  <si>
    <t>The dividend payout ratio is the fraction of net income a firm pays to its stockholders in dividends</t>
  </si>
  <si>
    <t>Sales Growth Rate</t>
  </si>
  <si>
    <t>[(Current year sales – Previous year sales) / Previous year sales]*100</t>
  </si>
  <si>
    <t>The sales growth rate measures the rate at which a business is able to increase revenue from sales during a fixed period of time.</t>
  </si>
  <si>
    <t>For eg. Sales Growth Rate in 2021=[(135963-131238)/131238]*100=3.6 ,similarly for all other years</t>
  </si>
  <si>
    <t>Buyback Yield</t>
  </si>
  <si>
    <t>(Buyback Amount/Market Capitalisation)*100</t>
  </si>
  <si>
    <t>A buyback is when a corporation purchases its own shares in the stock market.</t>
  </si>
  <si>
    <t>Free Cash Flow To Equity</t>
  </si>
  <si>
    <t>(Net Income + Depreciation
  &amp; Amortization + Changes in WC + Capex + Net Borrowings)</t>
  </si>
  <si>
    <t>In corporate finance, free cash flow to equity is a metric of how much cash can be distributed to the equity shareholders of the company as dividends or stock buybacks—after all expenses, reinvestments, and debt repayments are taken care of.</t>
  </si>
  <si>
    <t>Roll no - 28</t>
  </si>
  <si>
    <t>Research &amp; Calculations of Barbeque Nation Hospitality Ltd.by Harshal Jagtap.</t>
  </si>
  <si>
    <t>Section - A</t>
  </si>
  <si>
    <t>NESTLE INDIA</t>
  </si>
  <si>
    <t>Announcement Date</t>
  </si>
  <si>
    <t>Stock price</t>
  </si>
  <si>
    <t>SALES</t>
  </si>
  <si>
    <t>OPERATING CASH ACTIVITY</t>
  </si>
  <si>
    <t>Capital Exp</t>
  </si>
  <si>
    <t>Long term Debt</t>
  </si>
  <si>
    <t>Short term Debt</t>
  </si>
  <si>
    <t>Total(K+L)</t>
  </si>
  <si>
    <t>Cash equivalent</t>
  </si>
  <si>
    <t>Net Debt (N-O)</t>
  </si>
  <si>
    <t>Dividend Yield</t>
  </si>
  <si>
    <t>DPR</t>
  </si>
  <si>
    <t>SALES GROWTH RATE</t>
  </si>
  <si>
    <t>BUYBACK AMOUNT</t>
  </si>
  <si>
    <t>FREE CASH FLOW TO EQUITY</t>
  </si>
  <si>
    <t>NO BUYBACK WAS MADE TILL DATE.</t>
  </si>
  <si>
    <t>LINKS AND  FORMULAS USED IN DATA</t>
  </si>
  <si>
    <t>DATA SOURCE</t>
  </si>
  <si>
    <t>https://www.moneycontrol.com/financials/nestleindia/profit-lossVI/NI</t>
  </si>
  <si>
    <t>FORMULAS</t>
  </si>
  <si>
    <t>DATA SEARCHED :</t>
  </si>
  <si>
    <t>DIVIDEND PERCENTAGE</t>
  </si>
  <si>
    <t>DIVIDEND Rs.</t>
  </si>
  <si>
    <t>STOCK PRICE</t>
  </si>
  <si>
    <t>OPERATING CASH ACTIVITIES</t>
  </si>
  <si>
    <t>CASH EXPENDITURE</t>
  </si>
  <si>
    <t xml:space="preserve"> LONG TERM DEBT</t>
  </si>
  <si>
    <t>SHORT TERM DEBT</t>
  </si>
  <si>
    <t>CASH EQUIVALENT</t>
  </si>
  <si>
    <t>DATA CALCULATED</t>
  </si>
  <si>
    <t>DIVIDEND YIELD</t>
  </si>
  <si>
    <t>DIVIDEND RS/ SHARE PRICE(IN PERCENTAGE)</t>
  </si>
  <si>
    <t xml:space="preserve">DIVIDEND PAYOUT </t>
  </si>
  <si>
    <t>DIVIDEND RS/EPS(IN PERCENTAGE)</t>
  </si>
  <si>
    <t>SALES[(G4-G5)/G5](IN PERCENTAGE)</t>
  </si>
  <si>
    <t>IN LAST 10 YEARS NO BUYBACK WAS MADE BY NESTLE.</t>
  </si>
  <si>
    <t>CASH FROM OPERATING ACTIVITIES-CAPITAL EXPENDITURE + NET DEBT ISSUED(REPAID)</t>
  </si>
  <si>
    <t>Anouncement Date</t>
  </si>
  <si>
    <t xml:space="preserve">Dividend type </t>
  </si>
  <si>
    <t>Dividend %</t>
  </si>
  <si>
    <t>Stock Price</t>
  </si>
  <si>
    <t>Operating cash activities</t>
  </si>
  <si>
    <t>Capital exp</t>
  </si>
  <si>
    <t>Total (K+L)</t>
  </si>
  <si>
    <t>Dividend payout ratio</t>
  </si>
  <si>
    <t>Buyback amount</t>
  </si>
  <si>
    <t xml:space="preserve">No buyback has been till date </t>
  </si>
  <si>
    <t>https://www.moneycontrol.com/financials/tastybiteeatables/profit-lossVI/TBE#TBE</t>
  </si>
  <si>
    <t>https://in.investing.com/equities/tasty-bite-eatables-bo-historical-data</t>
  </si>
  <si>
    <t>Data searched</t>
  </si>
  <si>
    <t>Dividend%</t>
  </si>
  <si>
    <t>Dividens</t>
  </si>
  <si>
    <t>Operating Cash activities</t>
  </si>
  <si>
    <t>long term debt</t>
  </si>
  <si>
    <t>short term debt</t>
  </si>
  <si>
    <t>We are group 6 and we have been alloted with topic 'Consumer Food'.  Following depicts the members with the group choosen :</t>
  </si>
  <si>
    <t>Company's name</t>
  </si>
  <si>
    <t>Trupti</t>
  </si>
  <si>
    <t>Mrinmayee</t>
  </si>
  <si>
    <t>Harshal</t>
  </si>
  <si>
    <t>Deepali</t>
  </si>
  <si>
    <t>Grisha</t>
  </si>
  <si>
    <t xml:space="preserve">Tasty Bites </t>
  </si>
  <si>
    <t xml:space="preserve">Venky India Ltd established by VH group in 1971 has diversified its activities in poultry sector SPF eggs chicken and eggs processing broiler and layer breeding animal health products Poultry feed &amp; equipment soya bean extract and many more. .                                                                           </t>
  </si>
  <si>
    <r>
      <rPr>
        <sz val="11"/>
        <color rgb="FF202122"/>
        <rFont val="Arial"/>
      </rPr>
      <t xml:space="preserve">Britannia Industries Limited is an Indian company specialised in </t>
    </r>
    <r>
      <rPr>
        <sz val="11"/>
        <color rgb="FF202122"/>
        <rFont val="Arial"/>
      </rPr>
      <t>food industry</t>
    </r>
    <r>
      <rPr>
        <sz val="11"/>
        <color rgb="FF202122"/>
        <rFont val="Arial"/>
      </rPr>
      <t xml:space="preserve">, part of the </t>
    </r>
    <r>
      <rPr>
        <sz val="11"/>
        <color rgb="FF202122"/>
        <rFont val="Arial"/>
      </rPr>
      <t>Wadia Group</t>
    </r>
    <r>
      <rPr>
        <sz val="11"/>
        <color rgb="FF202122"/>
        <rFont val="Arial"/>
      </rPr>
      <t xml:space="preserve"> headed by </t>
    </r>
    <r>
      <rPr>
        <sz val="11"/>
        <color rgb="FF202122"/>
        <rFont val="Arial"/>
      </rPr>
      <t>Nusli Wadia</t>
    </r>
    <r>
      <rPr>
        <sz val="11"/>
        <color rgb="FF202122"/>
        <rFont val="Arial"/>
      </rPr>
      <t>.In financial year 2021, the net sales value of Britannia Industries Limited reported a growth rate of 13 percent from the previous year</t>
    </r>
  </si>
  <si>
    <t>Barbeque Nation- The company pioneered the format of 'over the table barbeque' concept in Indian restaurants.The company's revenue from operations grew 939 per cent year on year at Rs 102 crore during the quarter ended June 2021.It reported same to sale growth of 960 percent.</t>
  </si>
  <si>
    <t>Nestlé India Limited is the Indian subsidiary of Nestlé which is a Swiss multinational company.The company's products include food, beverages, chocolate, and confectioneries. Nestle India had reported slightly better-than-expected revenue growth of 13.8 per cent year-on-year.</t>
  </si>
  <si>
    <t>Tasty Bite is a range of consumer packaged goods, of pre-prepared ready to eat, all-natural Indian and pan-Asian cuisine. Tasty bite has shown a sales growth 11.1%while having negative sale growth for 8 consecutive years from 2011.</t>
  </si>
  <si>
    <t>#ERROR!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</si>
</sst>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70">
    <font>
      <sz val="10"/>
      <color rgb="FF000000"/>
      <name val="Arial"/>
    </font>
    <font>
      <b/>
      <sz val="11"/>
      <color theme="1"/>
      <name val="Arial"/>
    </font>
    <font>
      <b/>
      <sz val="14"/>
      <color theme="1"/>
      <name val="Arial"/>
    </font>
    <font>
      <b/>
      <sz val="14"/>
      <color rgb="FF000000"/>
      <name val="Arial"/>
    </font>
    <font>
      <sz val="12"/>
      <color theme="1"/>
      <name val="Arial"/>
    </font>
    <font>
      <b/>
      <i/>
      <sz val="18"/>
      <color rgb="FFFF0000"/>
      <name val="Baskervville"/>
    </font>
    <font>
      <b/>
      <sz val="14"/>
      <color rgb="FF202020"/>
      <name val="Baskervville"/>
    </font>
    <font>
      <sz val="10"/>
      <color theme="1"/>
      <name val="Arial"/>
    </font>
    <font>
      <b/>
      <sz val="14"/>
      <color rgb="FF000000"/>
      <name val="Baskervville"/>
    </font>
    <font>
      <sz val="14"/>
      <color rgb="FF333333"/>
      <name val="Arial"/>
    </font>
    <font>
      <sz val="14"/>
      <color rgb="FF000000"/>
      <name val="Calibri"/>
    </font>
    <font>
      <sz val="14"/>
      <color theme="1"/>
      <name val="Calibri"/>
    </font>
    <font>
      <sz val="10"/>
      <name val="Arial"/>
    </font>
    <font>
      <b/>
      <sz val="14"/>
      <color rgb="FF000000"/>
      <name val="&quot;Baskerville Old Face&quot;"/>
    </font>
    <font>
      <sz val="14"/>
      <color theme="1"/>
      <name val="Arial"/>
    </font>
    <font>
      <sz val="24"/>
      <color theme="1"/>
      <name val="Arial"/>
    </font>
    <font>
      <b/>
      <i/>
      <sz val="14"/>
      <color theme="1"/>
      <name val="Arial"/>
    </font>
    <font>
      <u/>
      <sz val="10"/>
      <color rgb="FF0000FF"/>
      <name val="Arial"/>
    </font>
    <font>
      <b/>
      <sz val="11"/>
      <color rgb="FF202020"/>
      <name val="Baskervville"/>
    </font>
    <font>
      <b/>
      <u/>
      <sz val="14"/>
      <color rgb="FF202020"/>
      <name val="Baskervville"/>
    </font>
    <font>
      <b/>
      <sz val="11"/>
      <color rgb="FF111111"/>
      <name val="Baskervville"/>
    </font>
    <font>
      <b/>
      <sz val="11"/>
      <color rgb="FF000000"/>
      <name val="Baskervville"/>
    </font>
    <font>
      <sz val="11"/>
      <color rgb="FF333333"/>
      <name val="Arial"/>
    </font>
    <font>
      <sz val="11"/>
      <color rgb="FF000000"/>
      <name val="Calibri"/>
    </font>
    <font>
      <sz val="11"/>
      <color rgb="FF000000"/>
      <name val="Arial"/>
    </font>
    <font>
      <sz val="11"/>
      <color rgb="FF333333"/>
      <name val="Latoregular"/>
    </font>
    <font>
      <sz val="11"/>
      <color theme="1"/>
      <name val="Calibri"/>
    </font>
    <font>
      <b/>
      <sz val="11"/>
      <color theme="1"/>
      <name val="Calibri"/>
    </font>
    <font>
      <b/>
      <sz val="11"/>
      <color rgb="FF000000"/>
      <name val="Calibri"/>
    </font>
    <font>
      <b/>
      <sz val="11"/>
      <color rgb="FF000000"/>
      <name val="Inconsolata"/>
    </font>
    <font>
      <sz val="11"/>
      <color rgb="FF333333"/>
      <name val="&quot;Fira Sans&quot;"/>
    </font>
    <font>
      <sz val="11"/>
      <color rgb="FF000000"/>
      <name val="&quot;Yahoo Sans Finance&quot;"/>
    </font>
    <font>
      <sz val="10"/>
      <color rgb="FF000000"/>
      <name val="&quot;Yahoo Sans Finance&quot;"/>
    </font>
    <font>
      <b/>
      <sz val="14"/>
      <color theme="1"/>
      <name val="Times New Roman"/>
    </font>
    <font>
      <b/>
      <sz val="12"/>
      <color theme="1"/>
      <name val="Times New Roman"/>
    </font>
    <font>
      <u/>
      <sz val="11"/>
      <color rgb="FF0000FF"/>
      <name val="Times New Roman"/>
    </font>
    <font>
      <sz val="10"/>
      <color theme="1"/>
      <name val="Times New Roman"/>
    </font>
    <font>
      <sz val="12"/>
      <color theme="1"/>
      <name val="Times New Roman"/>
    </font>
    <font>
      <b/>
      <sz val="11"/>
      <color rgb="FF202020"/>
      <name val="Times New Roman"/>
    </font>
    <font>
      <sz val="11"/>
      <color theme="1"/>
      <name val="Times New Roman"/>
    </font>
    <font>
      <b/>
      <sz val="11"/>
      <color rgb="FF111111"/>
      <name val="Times New Roman"/>
    </font>
    <font>
      <b/>
      <sz val="10"/>
      <color theme="1"/>
      <name val="Times New Roman"/>
    </font>
    <font>
      <b/>
      <sz val="11"/>
      <color rgb="FF000000"/>
      <name val="Times New Roman"/>
    </font>
    <font>
      <b/>
      <sz val="11"/>
      <color theme="1"/>
      <name val="Times New Roman"/>
    </font>
    <font>
      <sz val="11"/>
      <color rgb="FF000000"/>
      <name val="Times New Roman"/>
    </font>
    <font>
      <b/>
      <u/>
      <sz val="16"/>
      <color rgb="FF000000"/>
      <name val="Calibri"/>
    </font>
    <font>
      <b/>
      <sz val="11"/>
      <color rgb="FFFFFFFF"/>
      <name val="Calibri"/>
    </font>
    <font>
      <b/>
      <sz val="12"/>
      <color rgb="FF000000"/>
      <name val="Calibri"/>
    </font>
    <font>
      <sz val="12"/>
      <color rgb="FF000000"/>
      <name val="Calibri"/>
    </font>
    <font>
      <sz val="12"/>
      <color rgb="FF4472C4"/>
      <name val="Calibri"/>
    </font>
    <font>
      <sz val="12"/>
      <color rgb="FFFF0000"/>
      <name val="Calibri"/>
    </font>
    <font>
      <b/>
      <sz val="16"/>
      <color rgb="FF000000"/>
      <name val="Calibri"/>
    </font>
    <font>
      <b/>
      <sz val="14"/>
      <color rgb="FF000000"/>
      <name val="Calibri"/>
    </font>
    <font>
      <b/>
      <sz val="10"/>
      <color rgb="FF202020"/>
      <name val="Calibri"/>
    </font>
    <font>
      <b/>
      <sz val="10"/>
      <color rgb="FF000000"/>
      <name val="Calibri"/>
    </font>
    <font>
      <b/>
      <sz val="10"/>
      <color theme="1"/>
      <name val="Calibri"/>
    </font>
    <font>
      <sz val="10"/>
      <color rgb="FF333333"/>
      <name val="Calibri"/>
    </font>
    <font>
      <sz val="10"/>
      <color rgb="FF5C5C5C"/>
      <name val="Calibri"/>
    </font>
    <font>
      <sz val="10"/>
      <color rgb="FF000000"/>
      <name val="Calibri"/>
    </font>
    <font>
      <sz val="10"/>
      <color theme="1"/>
      <name val="Calibri"/>
    </font>
    <font>
      <sz val="12"/>
      <color theme="1"/>
      <name val="Calibri"/>
    </font>
    <font>
      <u/>
      <sz val="12"/>
      <color theme="1"/>
      <name val="Calibri"/>
    </font>
    <font>
      <sz val="10"/>
      <color theme="1"/>
      <name val="Calibri"/>
    </font>
    <font>
      <b/>
      <sz val="10"/>
      <color theme="1"/>
      <name val="Arial"/>
    </font>
    <font>
      <b/>
      <sz val="12"/>
      <color theme="1"/>
      <name val="Calibri"/>
    </font>
    <font>
      <b/>
      <sz val="12"/>
      <color rgb="FF202020"/>
      <name val="Calibri"/>
    </font>
    <font>
      <u/>
      <sz val="10"/>
      <color rgb="FF0000FF"/>
      <name val="Arial"/>
    </font>
    <font>
      <sz val="11"/>
      <color rgb="FF202122"/>
      <name val="Sans-serif"/>
    </font>
    <font>
      <sz val="11"/>
      <color rgb="FF202122"/>
      <name val="Arial"/>
    </font>
    <font>
      <u/>
      <sz val="10"/>
      <color rgb="FF1155CC"/>
      <name val="Arial"/>
    </font>
  </fonts>
  <fills count="19">
    <fill>
      <patternFill patternType="none"/>
    </fill>
    <fill>
      <patternFill patternType="gray125"/>
    </fill>
    <fill>
      <patternFill patternType="solid">
        <fgColor rgb="FFFF9900"/>
        <bgColor rgb="FFFF9900"/>
      </patternFill>
    </fill>
    <fill>
      <patternFill patternType="solid">
        <fgColor rgb="FF6D9EEB"/>
        <bgColor rgb="FF6D9EEB"/>
      </patternFill>
    </fill>
    <fill>
      <patternFill patternType="solid">
        <fgColor theme="0"/>
        <bgColor theme="0"/>
      </patternFill>
    </fill>
    <fill>
      <patternFill patternType="solid">
        <fgColor rgb="FFFFFFFF"/>
        <bgColor rgb="FFFFFFFF"/>
      </patternFill>
    </fill>
    <fill>
      <patternFill patternType="solid">
        <fgColor rgb="FFCC0000"/>
        <bgColor rgb="FFCC0000"/>
      </patternFill>
    </fill>
    <fill>
      <patternFill patternType="solid">
        <fgColor theme="6"/>
        <bgColor theme="6"/>
      </patternFill>
    </fill>
    <fill>
      <patternFill patternType="solid">
        <fgColor rgb="FF00FF00"/>
        <bgColor rgb="FF00FF00"/>
      </patternFill>
    </fill>
    <fill>
      <patternFill patternType="solid">
        <fgColor rgb="FF00FFFF"/>
        <bgColor rgb="FF00FFFF"/>
      </patternFill>
    </fill>
    <fill>
      <patternFill patternType="solid">
        <fgColor rgb="FF8E7CC3"/>
        <bgColor rgb="FF8E7CC3"/>
      </patternFill>
    </fill>
    <fill>
      <patternFill patternType="solid">
        <fgColor rgb="FFFFE599"/>
        <bgColor rgb="FFFFE599"/>
      </patternFill>
    </fill>
    <fill>
      <patternFill patternType="solid">
        <fgColor rgb="FFE69138"/>
        <bgColor rgb="FFE69138"/>
      </patternFill>
    </fill>
    <fill>
      <patternFill patternType="solid">
        <fgColor rgb="FFFFFF00"/>
        <bgColor rgb="FFFFFF00"/>
      </patternFill>
    </fill>
    <fill>
      <patternFill patternType="solid">
        <fgColor rgb="FFD0CECE"/>
        <bgColor rgb="FFD0CECE"/>
      </patternFill>
    </fill>
    <fill>
      <patternFill patternType="solid">
        <fgColor rgb="FF000000"/>
        <bgColor rgb="FF000000"/>
      </patternFill>
    </fill>
    <fill>
      <patternFill patternType="solid">
        <fgColor rgb="FFD9D9D9"/>
        <bgColor rgb="FFD9D9D9"/>
      </patternFill>
    </fill>
    <fill>
      <patternFill patternType="solid">
        <fgColor rgb="FFEA9999"/>
        <bgColor rgb="FFEA9999"/>
      </patternFill>
    </fill>
    <fill>
      <patternFill patternType="solid">
        <fgColor rgb="FFA4C2F4"/>
        <bgColor rgb="FFA4C2F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hair">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style="medium">
        <color rgb="FF000000"/>
      </left>
      <right style="medium">
        <color rgb="FF000000"/>
      </right>
      <top/>
      <bottom style="thick">
        <color rgb="FF000000"/>
      </bottom>
      <diagonal/>
    </border>
    <border>
      <left/>
      <right style="thick">
        <color rgb="FF000000"/>
      </right>
      <top style="medium">
        <color rgb="FF000000"/>
      </top>
      <bottom style="thick">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258">
    <xf numFmtId="0" fontId="0" fillId="0" borderId="0" xfId="0" applyFont="1" applyAlignment="1"/>
    <xf numFmtId="0" fontId="2" fillId="0" borderId="1" xfId="0" applyFont="1" applyBorder="1" applyAlignment="1"/>
    <xf numFmtId="0" fontId="3" fillId="0" borderId="1" xfId="0" applyFont="1" applyBorder="1" applyAlignment="1">
      <alignment horizontal="center"/>
    </xf>
    <xf numFmtId="0" fontId="2" fillId="0" borderId="1" xfId="0" applyFont="1" applyBorder="1" applyAlignment="1">
      <alignment horizontal="center"/>
    </xf>
    <xf numFmtId="0" fontId="4" fillId="0" borderId="1" xfId="0" applyFont="1" applyBorder="1" applyAlignment="1"/>
    <xf numFmtId="0" fontId="6" fillId="0" borderId="0" xfId="0" applyFont="1" applyAlignment="1">
      <alignment horizontal="center"/>
    </xf>
    <xf numFmtId="0" fontId="7"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8" fillId="0" borderId="3" xfId="0" applyFont="1" applyBorder="1" applyAlignment="1">
      <alignment horizontal="center"/>
    </xf>
    <xf numFmtId="0" fontId="8" fillId="3" borderId="3"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164" fontId="9" fillId="4" borderId="4" xfId="0" applyNumberFormat="1" applyFont="1" applyFill="1" applyBorder="1" applyAlignment="1">
      <alignment horizontal="center" vertical="top"/>
    </xf>
    <xf numFmtId="0" fontId="9" fillId="0" borderId="5" xfId="0" applyFont="1" applyBorder="1" applyAlignment="1">
      <alignment horizontal="center" vertical="top"/>
    </xf>
    <xf numFmtId="3" fontId="9" fillId="5" borderId="1" xfId="0" applyNumberFormat="1" applyFont="1" applyFill="1" applyBorder="1" applyAlignment="1">
      <alignment horizontal="center"/>
    </xf>
    <xf numFmtId="0" fontId="10" fillId="0" borderId="1" xfId="0" applyFont="1" applyBorder="1" applyAlignment="1">
      <alignment horizontal="center"/>
    </xf>
    <xf numFmtId="0" fontId="9" fillId="5" borderId="1" xfId="0" applyFont="1" applyFill="1" applyBorder="1" applyAlignment="1">
      <alignment horizontal="center"/>
    </xf>
    <xf numFmtId="0" fontId="9" fillId="0" borderId="1" xfId="0" applyFont="1" applyBorder="1" applyAlignment="1">
      <alignment horizontal="center"/>
    </xf>
    <xf numFmtId="10" fontId="11" fillId="0" borderId="1" xfId="0" applyNumberFormat="1" applyFont="1" applyBorder="1" applyAlignment="1">
      <alignment horizontal="center"/>
    </xf>
    <xf numFmtId="165" fontId="10" fillId="0" borderId="1" xfId="0" applyNumberFormat="1" applyFont="1" applyBorder="1" applyAlignment="1">
      <alignment horizontal="center"/>
    </xf>
    <xf numFmtId="9" fontId="10" fillId="0" borderId="6" xfId="0" applyNumberFormat="1" applyFont="1" applyBorder="1" applyAlignment="1">
      <alignment horizontal="center"/>
    </xf>
    <xf numFmtId="4" fontId="10" fillId="0" borderId="1" xfId="0" applyNumberFormat="1" applyFont="1" applyBorder="1" applyAlignment="1">
      <alignment horizontal="center"/>
    </xf>
    <xf numFmtId="0" fontId="9" fillId="0" borderId="8" xfId="0" applyFont="1" applyBorder="1" applyAlignment="1">
      <alignment horizontal="center"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0" fontId="9" fillId="0" borderId="9" xfId="0" applyFont="1" applyBorder="1" applyAlignment="1">
      <alignment horizontal="center" vertical="top"/>
    </xf>
    <xf numFmtId="0" fontId="13" fillId="0" borderId="0" xfId="0" applyFont="1" applyAlignment="1">
      <alignment horizontal="center"/>
    </xf>
    <xf numFmtId="4" fontId="14" fillId="0" borderId="0" xfId="0" applyNumberFormat="1" applyFont="1" applyAlignment="1">
      <alignment horizontal="right"/>
    </xf>
    <xf numFmtId="0" fontId="7" fillId="0" borderId="0" xfId="0" applyFont="1" applyAlignment="1"/>
    <xf numFmtId="0" fontId="16" fillId="7" borderId="10" xfId="0" applyFont="1" applyFill="1" applyBorder="1" applyAlignment="1"/>
    <xf numFmtId="0" fontId="7" fillId="0" borderId="10" xfId="0" applyFont="1" applyBorder="1"/>
    <xf numFmtId="0" fontId="7" fillId="0" borderId="10" xfId="0" applyFont="1" applyBorder="1" applyAlignment="1"/>
    <xf numFmtId="0" fontId="4" fillId="8" borderId="10" xfId="0" applyFont="1" applyFill="1" applyBorder="1" applyAlignment="1"/>
    <xf numFmtId="0" fontId="4" fillId="9" borderId="10" xfId="0" applyFont="1" applyFill="1" applyBorder="1" applyAlignment="1"/>
    <xf numFmtId="0" fontId="4" fillId="10" borderId="10" xfId="0" applyFont="1" applyFill="1" applyBorder="1" applyAlignment="1"/>
    <xf numFmtId="0" fontId="4" fillId="11" borderId="10" xfId="0" applyFont="1" applyFill="1" applyBorder="1" applyAlignment="1"/>
    <xf numFmtId="0" fontId="4" fillId="12" borderId="10" xfId="0" applyFont="1" applyFill="1" applyBorder="1" applyAlignment="1"/>
    <xf numFmtId="0" fontId="18" fillId="0" borderId="0" xfId="0" applyFont="1" applyAlignment="1">
      <alignment horizontal="center"/>
    </xf>
    <xf numFmtId="0" fontId="20" fillId="0" borderId="0" xfId="0" applyFont="1" applyAlignment="1"/>
    <xf numFmtId="0" fontId="20" fillId="0" borderId="0" xfId="0" applyFont="1" applyAlignment="1">
      <alignment horizontal="center"/>
    </xf>
    <xf numFmtId="0" fontId="21" fillId="0" borderId="0" xfId="0" applyFont="1" applyAlignment="1">
      <alignment horizontal="center" wrapText="1"/>
    </xf>
    <xf numFmtId="0" fontId="21" fillId="4" borderId="0" xfId="0" applyFont="1" applyFill="1" applyAlignment="1">
      <alignment horizontal="center"/>
    </xf>
    <xf numFmtId="0" fontId="21" fillId="4" borderId="0" xfId="0" applyFont="1" applyFill="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xf numFmtId="0" fontId="20" fillId="0" borderId="14" xfId="0" applyFont="1" applyBorder="1" applyAlignment="1"/>
    <xf numFmtId="0" fontId="20" fillId="0" borderId="14" xfId="0" applyFont="1" applyBorder="1" applyAlignment="1">
      <alignment horizontal="center"/>
    </xf>
    <xf numFmtId="0" fontId="21" fillId="0" borderId="14" xfId="0" applyFont="1" applyBorder="1" applyAlignment="1">
      <alignment horizontal="center" wrapText="1"/>
    </xf>
    <xf numFmtId="0" fontId="21" fillId="13" borderId="14" xfId="0" applyFont="1" applyFill="1" applyBorder="1" applyAlignment="1">
      <alignment horizontal="center"/>
    </xf>
    <xf numFmtId="0" fontId="21" fillId="13" borderId="14" xfId="0" applyFont="1" applyFill="1" applyBorder="1" applyAlignment="1">
      <alignment horizontal="center"/>
    </xf>
    <xf numFmtId="0" fontId="21" fillId="13" borderId="15" xfId="0" applyFont="1" applyFill="1" applyBorder="1" applyAlignment="1">
      <alignment horizontal="center"/>
    </xf>
    <xf numFmtId="164" fontId="22" fillId="4" borderId="16" xfId="0" applyNumberFormat="1" applyFont="1" applyFill="1" applyBorder="1" applyAlignment="1">
      <alignment horizontal="center" vertical="top"/>
    </xf>
    <xf numFmtId="0" fontId="22" fillId="0" borderId="1" xfId="0" applyFont="1" applyBorder="1" applyAlignment="1">
      <alignment horizontal="center" vertical="top"/>
    </xf>
    <xf numFmtId="3" fontId="22" fillId="5" borderId="1" xfId="0" applyNumberFormat="1" applyFont="1" applyFill="1" applyBorder="1" applyAlignment="1">
      <alignment horizontal="center"/>
    </xf>
    <xf numFmtId="0" fontId="23" fillId="0" borderId="1" xfId="0" applyFont="1" applyBorder="1" applyAlignment="1">
      <alignment horizontal="center"/>
    </xf>
    <xf numFmtId="0" fontId="24" fillId="5" borderId="1" xfId="0" applyFont="1" applyFill="1" applyBorder="1" applyAlignment="1">
      <alignment horizontal="right"/>
    </xf>
    <xf numFmtId="0" fontId="22" fillId="5" borderId="1" xfId="0" applyFont="1" applyFill="1" applyBorder="1" applyAlignment="1">
      <alignment horizontal="center"/>
    </xf>
    <xf numFmtId="0" fontId="22" fillId="0" borderId="1" xfId="0" applyFont="1" applyBorder="1" applyAlignment="1">
      <alignment horizontal="center"/>
    </xf>
    <xf numFmtId="4" fontId="22" fillId="5" borderId="1" xfId="0" applyNumberFormat="1" applyFont="1" applyFill="1" applyBorder="1" applyAlignment="1">
      <alignment horizontal="right" vertical="top"/>
    </xf>
    <xf numFmtId="4" fontId="25" fillId="5" borderId="1" xfId="0" applyNumberFormat="1" applyFont="1" applyFill="1" applyBorder="1" applyAlignment="1">
      <alignment horizontal="center"/>
    </xf>
    <xf numFmtId="4" fontId="22" fillId="4" borderId="1" xfId="0" applyNumberFormat="1" applyFont="1" applyFill="1" applyBorder="1" applyAlignment="1">
      <alignment horizontal="right" vertical="top"/>
    </xf>
    <xf numFmtId="4" fontId="26" fillId="0" borderId="1" xfId="0" applyNumberFormat="1" applyFont="1" applyBorder="1" applyAlignment="1">
      <alignment horizontal="center"/>
    </xf>
    <xf numFmtId="10" fontId="27" fillId="13" borderId="1" xfId="0" applyNumberFormat="1" applyFont="1" applyFill="1" applyBorder="1" applyAlignment="1">
      <alignment horizontal="center"/>
    </xf>
    <xf numFmtId="9" fontId="28" fillId="13" borderId="1" xfId="0" applyNumberFormat="1" applyFont="1" applyFill="1" applyBorder="1" applyAlignment="1">
      <alignment horizontal="center"/>
    </xf>
    <xf numFmtId="9" fontId="28" fillId="13" borderId="6" xfId="0" applyNumberFormat="1" applyFont="1" applyFill="1" applyBorder="1" applyAlignment="1">
      <alignment horizontal="center"/>
    </xf>
    <xf numFmtId="4" fontId="28" fillId="13" borderId="17" xfId="0" applyNumberFormat="1" applyFont="1" applyFill="1" applyBorder="1" applyAlignment="1">
      <alignment horizontal="center"/>
    </xf>
    <xf numFmtId="4" fontId="24" fillId="5" borderId="1" xfId="0" applyNumberFormat="1" applyFont="1" applyFill="1" applyBorder="1" applyAlignment="1">
      <alignment horizontal="right"/>
    </xf>
    <xf numFmtId="4" fontId="30" fillId="0" borderId="1" xfId="0" applyNumberFormat="1" applyFont="1" applyBorder="1" applyAlignment="1">
      <alignment horizontal="center" vertical="top"/>
    </xf>
    <xf numFmtId="4" fontId="31" fillId="5" borderId="1" xfId="0" applyNumberFormat="1" applyFont="1" applyFill="1" applyBorder="1" applyAlignment="1">
      <alignment horizontal="right"/>
    </xf>
    <xf numFmtId="0" fontId="30" fillId="0" borderId="1" xfId="0" applyFont="1" applyBorder="1" applyAlignment="1">
      <alignment horizontal="center" vertical="top"/>
    </xf>
    <xf numFmtId="0" fontId="22" fillId="5" borderId="1" xfId="0" applyFont="1" applyFill="1" applyBorder="1" applyAlignment="1">
      <alignment horizontal="right" vertical="top"/>
    </xf>
    <xf numFmtId="0" fontId="25" fillId="5" borderId="1" xfId="0" applyFont="1" applyFill="1" applyBorder="1" applyAlignment="1">
      <alignment horizontal="center"/>
    </xf>
    <xf numFmtId="0" fontId="31" fillId="5" borderId="1" xfId="0" applyFont="1" applyFill="1" applyBorder="1" applyAlignment="1">
      <alignment horizontal="right"/>
    </xf>
    <xf numFmtId="0" fontId="22" fillId="4" borderId="1" xfId="0" applyFont="1" applyFill="1" applyBorder="1" applyAlignment="1">
      <alignment horizontal="right" vertical="top"/>
    </xf>
    <xf numFmtId="164" fontId="22" fillId="4" borderId="18" xfId="0" applyNumberFormat="1" applyFont="1" applyFill="1" applyBorder="1" applyAlignment="1">
      <alignment horizontal="center" vertical="top"/>
    </xf>
    <xf numFmtId="0" fontId="22" fillId="0" borderId="5" xfId="0" applyFont="1" applyBorder="1" applyAlignment="1">
      <alignment horizontal="center" vertical="top"/>
    </xf>
    <xf numFmtId="0" fontId="22" fillId="5" borderId="5" xfId="0" applyFont="1" applyFill="1" applyBorder="1" applyAlignment="1">
      <alignment horizontal="center"/>
    </xf>
    <xf numFmtId="0" fontId="23" fillId="0" borderId="5" xfId="0" applyFont="1" applyBorder="1" applyAlignment="1">
      <alignment horizontal="center"/>
    </xf>
    <xf numFmtId="0" fontId="31" fillId="5" borderId="5" xfId="0" applyFont="1" applyFill="1" applyBorder="1" applyAlignment="1">
      <alignment horizontal="right"/>
    </xf>
    <xf numFmtId="0" fontId="22" fillId="0" borderId="5" xfId="0" applyFont="1" applyBorder="1" applyAlignment="1">
      <alignment horizontal="center"/>
    </xf>
    <xf numFmtId="4" fontId="22" fillId="5" borderId="5" xfId="0" applyNumberFormat="1" applyFont="1" applyFill="1" applyBorder="1" applyAlignment="1">
      <alignment horizontal="right" vertical="top"/>
    </xf>
    <xf numFmtId="0" fontId="25" fillId="5" borderId="5" xfId="0" applyFont="1" applyFill="1" applyBorder="1" applyAlignment="1">
      <alignment horizontal="center"/>
    </xf>
    <xf numFmtId="0" fontId="22" fillId="5" borderId="5" xfId="0" applyFont="1" applyFill="1" applyBorder="1" applyAlignment="1">
      <alignment horizontal="right" vertical="top"/>
    </xf>
    <xf numFmtId="0" fontId="22" fillId="4" borderId="5" xfId="0" applyFont="1" applyFill="1" applyBorder="1" applyAlignment="1">
      <alignment horizontal="right" vertical="top"/>
    </xf>
    <xf numFmtId="4" fontId="26" fillId="0" borderId="5" xfId="0" applyNumberFormat="1" applyFont="1" applyBorder="1" applyAlignment="1">
      <alignment horizontal="center"/>
    </xf>
    <xf numFmtId="10" fontId="27" fillId="13" borderId="5" xfId="0" applyNumberFormat="1" applyFont="1" applyFill="1" applyBorder="1" applyAlignment="1">
      <alignment horizontal="center"/>
    </xf>
    <xf numFmtId="9" fontId="28" fillId="13" borderId="5" xfId="0" applyNumberFormat="1" applyFont="1" applyFill="1" applyBorder="1" applyAlignment="1">
      <alignment horizontal="center"/>
    </xf>
    <xf numFmtId="9" fontId="28" fillId="13" borderId="19" xfId="0" applyNumberFormat="1" applyFont="1" applyFill="1" applyBorder="1" applyAlignment="1">
      <alignment horizontal="center"/>
    </xf>
    <xf numFmtId="4" fontId="28" fillId="13" borderId="21" xfId="0" applyNumberFormat="1" applyFont="1" applyFill="1" applyBorder="1" applyAlignment="1">
      <alignment horizontal="center"/>
    </xf>
    <xf numFmtId="0" fontId="23" fillId="0" borderId="0" xfId="0" applyFont="1" applyAlignment="1"/>
    <xf numFmtId="0" fontId="32" fillId="5" borderId="0" xfId="0" applyFont="1" applyFill="1"/>
    <xf numFmtId="0" fontId="10" fillId="0" borderId="0" xfId="0" applyFont="1" applyAlignment="1">
      <alignment horizontal="center"/>
    </xf>
    <xf numFmtId="0" fontId="22" fillId="5" borderId="0" xfId="0" applyFont="1" applyFill="1" applyAlignment="1">
      <alignment horizontal="right" vertical="top"/>
    </xf>
    <xf numFmtId="0" fontId="7" fillId="0" borderId="0" xfId="0" applyFont="1" applyAlignment="1">
      <alignment horizontal="left" vertical="center"/>
    </xf>
    <xf numFmtId="0" fontId="34" fillId="13" borderId="1" xfId="0" applyFont="1" applyFill="1" applyBorder="1" applyAlignment="1">
      <alignment horizontal="left" vertical="center"/>
    </xf>
    <xf numFmtId="0" fontId="35" fillId="13" borderId="1" xfId="0" applyFont="1" applyFill="1" applyBorder="1" applyAlignment="1">
      <alignment horizontal="left" vertical="center"/>
    </xf>
    <xf numFmtId="0" fontId="36" fillId="0" borderId="0" xfId="0" applyFont="1" applyAlignment="1">
      <alignment horizontal="left" vertical="center"/>
    </xf>
    <xf numFmtId="0" fontId="12" fillId="0" borderId="9" xfId="0" applyFont="1" applyBorder="1"/>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41" fillId="4" borderId="0" xfId="0" applyFont="1" applyFill="1" applyAlignment="1">
      <alignment horizontal="left" vertical="center"/>
    </xf>
    <xf numFmtId="0" fontId="39" fillId="0" borderId="0" xfId="0" applyFont="1" applyAlignment="1">
      <alignment horizontal="left" vertical="center"/>
    </xf>
    <xf numFmtId="0" fontId="39" fillId="0" borderId="1" xfId="0" applyFont="1" applyBorder="1" applyAlignment="1">
      <alignment horizontal="left" vertical="center"/>
    </xf>
    <xf numFmtId="0" fontId="42"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wrapText="1"/>
    </xf>
    <xf numFmtId="0" fontId="46" fillId="15" borderId="22" xfId="0" applyFont="1" applyFill="1" applyBorder="1" applyAlignment="1"/>
    <xf numFmtId="0" fontId="46" fillId="15" borderId="23" xfId="0" applyFont="1" applyFill="1" applyBorder="1" applyAlignment="1"/>
    <xf numFmtId="0" fontId="46" fillId="15" borderId="24" xfId="0" applyFont="1" applyFill="1" applyBorder="1" applyAlignment="1"/>
    <xf numFmtId="0" fontId="23" fillId="16" borderId="22" xfId="0" applyFont="1" applyFill="1" applyBorder="1" applyAlignment="1">
      <alignment horizontal="right"/>
    </xf>
    <xf numFmtId="10" fontId="23" fillId="16" borderId="23" xfId="0" applyNumberFormat="1" applyFont="1" applyFill="1" applyBorder="1" applyAlignment="1">
      <alignment horizontal="right"/>
    </xf>
    <xf numFmtId="0" fontId="23" fillId="16" borderId="23" xfId="0" applyFont="1" applyFill="1" applyBorder="1" applyAlignment="1"/>
    <xf numFmtId="9" fontId="23" fillId="16" borderId="23" xfId="0" applyNumberFormat="1" applyFont="1" applyFill="1" applyBorder="1" applyAlignment="1">
      <alignment horizontal="right"/>
    </xf>
    <xf numFmtId="0" fontId="23" fillId="16" borderId="24" xfId="0" applyFont="1" applyFill="1" applyBorder="1" applyAlignment="1">
      <alignment horizontal="right"/>
    </xf>
    <xf numFmtId="0" fontId="23" fillId="0" borderId="22" xfId="0" applyFont="1" applyBorder="1" applyAlignment="1">
      <alignment horizontal="right"/>
    </xf>
    <xf numFmtId="10" fontId="23" fillId="0" borderId="23" xfId="0" applyNumberFormat="1" applyFont="1" applyBorder="1" applyAlignment="1">
      <alignment horizontal="right"/>
    </xf>
    <xf numFmtId="0" fontId="23" fillId="0" borderId="23" xfId="0" applyFont="1" applyBorder="1" applyAlignment="1"/>
    <xf numFmtId="9" fontId="23" fillId="0" borderId="23" xfId="0" applyNumberFormat="1" applyFont="1" applyBorder="1" applyAlignment="1">
      <alignment horizontal="right"/>
    </xf>
    <xf numFmtId="0" fontId="23" fillId="0" borderId="24" xfId="0" applyFont="1" applyBorder="1" applyAlignment="1">
      <alignment horizontal="right"/>
    </xf>
    <xf numFmtId="0" fontId="23" fillId="0" borderId="11" xfId="0" applyFont="1" applyBorder="1" applyAlignment="1">
      <alignment horizontal="right"/>
    </xf>
    <xf numFmtId="10" fontId="23" fillId="0" borderId="25" xfId="0" applyNumberFormat="1" applyFont="1" applyBorder="1" applyAlignment="1">
      <alignment horizontal="right"/>
    </xf>
    <xf numFmtId="0" fontId="23" fillId="0" borderId="25" xfId="0" applyFont="1" applyBorder="1" applyAlignment="1"/>
    <xf numFmtId="9" fontId="23" fillId="0" borderId="25" xfId="0" applyNumberFormat="1" applyFont="1" applyBorder="1" applyAlignment="1">
      <alignment horizontal="right"/>
    </xf>
    <xf numFmtId="0" fontId="23" fillId="0" borderId="12" xfId="0" applyFont="1" applyBorder="1" applyAlignment="1">
      <alignment horizontal="right"/>
    </xf>
    <xf numFmtId="0" fontId="48" fillId="0" borderId="24" xfId="0" applyFont="1" applyBorder="1" applyAlignment="1">
      <alignment horizontal="center"/>
    </xf>
    <xf numFmtId="0" fontId="48" fillId="0" borderId="24" xfId="0" applyFont="1" applyBorder="1" applyAlignment="1">
      <alignment horizontal="left"/>
    </xf>
    <xf numFmtId="0" fontId="48" fillId="0" borderId="28" xfId="0" applyFont="1" applyBorder="1" applyAlignment="1">
      <alignment horizontal="center"/>
    </xf>
    <xf numFmtId="0" fontId="49" fillId="0" borderId="28" xfId="0" applyFont="1" applyBorder="1" applyAlignment="1">
      <alignment horizontal="left"/>
    </xf>
    <xf numFmtId="0" fontId="47" fillId="0" borderId="27" xfId="0" applyFont="1" applyBorder="1" applyAlignment="1">
      <alignment horizontal="center"/>
    </xf>
    <xf numFmtId="0" fontId="47" fillId="0" borderId="28" xfId="0" applyFont="1" applyBorder="1" applyAlignment="1">
      <alignment horizontal="center"/>
    </xf>
    <xf numFmtId="0" fontId="50" fillId="0" borderId="28" xfId="0" applyFont="1" applyBorder="1" applyAlignment="1">
      <alignment horizontal="left"/>
    </xf>
    <xf numFmtId="0" fontId="48" fillId="0" borderId="29" xfId="0" applyFont="1" applyBorder="1" applyAlignment="1"/>
    <xf numFmtId="0" fontId="48" fillId="0" borderId="30" xfId="0" applyFont="1" applyBorder="1" applyAlignment="1"/>
    <xf numFmtId="0" fontId="48" fillId="0" borderId="30" xfId="0" applyFont="1" applyBorder="1" applyAlignment="1">
      <alignment horizontal="left"/>
    </xf>
    <xf numFmtId="0" fontId="48" fillId="0" borderId="28" xfId="0" applyFont="1" applyBorder="1" applyAlignment="1">
      <alignment horizontal="left"/>
    </xf>
    <xf numFmtId="0" fontId="47" fillId="0" borderId="29" xfId="0" applyFont="1" applyBorder="1" applyAlignment="1">
      <alignment horizontal="center"/>
    </xf>
    <xf numFmtId="0" fontId="47" fillId="0" borderId="30" xfId="0" applyFont="1" applyBorder="1" applyAlignment="1">
      <alignment horizontal="center"/>
    </xf>
    <xf numFmtId="0" fontId="48" fillId="0" borderId="30" xfId="0" applyFont="1" applyBorder="1" applyAlignment="1">
      <alignment horizontal="center"/>
    </xf>
    <xf numFmtId="0" fontId="48" fillId="0" borderId="30" xfId="0" applyFont="1" applyBorder="1" applyAlignment="1">
      <alignment horizontal="left"/>
    </xf>
    <xf numFmtId="0" fontId="49" fillId="0" borderId="28" xfId="0" applyFont="1" applyBorder="1" applyAlignment="1">
      <alignment horizontal="left"/>
    </xf>
    <xf numFmtId="0" fontId="50" fillId="0" borderId="30" xfId="0" applyFont="1" applyBorder="1" applyAlignment="1">
      <alignment horizontal="left"/>
    </xf>
    <xf numFmtId="0" fontId="47" fillId="0" borderId="29" xfId="0" applyFont="1" applyBorder="1" applyAlignment="1"/>
    <xf numFmtId="0" fontId="47" fillId="0" borderId="30" xfId="0" applyFont="1" applyBorder="1" applyAlignment="1"/>
    <xf numFmtId="0" fontId="48" fillId="0" borderId="28" xfId="0" applyFont="1" applyBorder="1" applyAlignment="1">
      <alignment horizontal="center"/>
    </xf>
    <xf numFmtId="0" fontId="48" fillId="0" borderId="28" xfId="0" applyFont="1" applyBorder="1" applyAlignment="1">
      <alignment horizontal="left"/>
    </xf>
    <xf numFmtId="0" fontId="48" fillId="0" borderId="30" xfId="0" applyFont="1" applyBorder="1" applyAlignment="1">
      <alignment horizontal="center"/>
    </xf>
    <xf numFmtId="0" fontId="49" fillId="0" borderId="30" xfId="0" applyFont="1" applyBorder="1" applyAlignment="1">
      <alignment horizontal="left"/>
    </xf>
    <xf numFmtId="0" fontId="51" fillId="0" borderId="0" xfId="0" applyFont="1" applyAlignment="1"/>
    <xf numFmtId="0" fontId="52" fillId="0" borderId="0" xfId="0" applyFont="1" applyAlignment="1"/>
    <xf numFmtId="0" fontId="53" fillId="5" borderId="1" xfId="0" applyFont="1" applyFill="1" applyBorder="1" applyAlignment="1">
      <alignment horizontal="left"/>
    </xf>
    <xf numFmtId="0" fontId="53" fillId="0" borderId="1" xfId="0" applyFont="1" applyBorder="1" applyAlignment="1">
      <alignment horizontal="right"/>
    </xf>
    <xf numFmtId="0" fontId="54" fillId="0" borderId="1" xfId="0" applyFont="1" applyBorder="1" applyAlignment="1"/>
    <xf numFmtId="0" fontId="53" fillId="0" borderId="1" xfId="0" applyFont="1" applyBorder="1" applyAlignment="1">
      <alignment horizontal="left"/>
    </xf>
    <xf numFmtId="0" fontId="55" fillId="0" borderId="1" xfId="0" applyFont="1" applyBorder="1" applyAlignment="1"/>
    <xf numFmtId="164" fontId="56" fillId="5" borderId="1" xfId="0" applyNumberFormat="1" applyFont="1" applyFill="1" applyBorder="1" applyAlignment="1">
      <alignment horizontal="left" vertical="top"/>
    </xf>
    <xf numFmtId="0" fontId="56" fillId="0" borderId="1" xfId="0" applyFont="1" applyBorder="1" applyAlignment="1">
      <alignment horizontal="right" vertical="top"/>
    </xf>
    <xf numFmtId="0" fontId="57" fillId="0" borderId="1" xfId="0" applyFont="1" applyBorder="1" applyAlignment="1">
      <alignment horizontal="right"/>
    </xf>
    <xf numFmtId="0" fontId="56" fillId="0" borderId="1" xfId="0" applyFont="1" applyBorder="1" applyAlignment="1">
      <alignment horizontal="center"/>
    </xf>
    <xf numFmtId="0" fontId="58" fillId="0" borderId="1" xfId="0" applyFont="1" applyBorder="1" applyAlignment="1">
      <alignment horizontal="center"/>
    </xf>
    <xf numFmtId="0" fontId="58" fillId="0" borderId="1" xfId="0" applyFont="1" applyBorder="1" applyAlignment="1">
      <alignment horizontal="center"/>
    </xf>
    <xf numFmtId="10" fontId="58" fillId="0" borderId="1" xfId="0" applyNumberFormat="1" applyFont="1" applyBorder="1" applyAlignment="1">
      <alignment horizontal="right"/>
    </xf>
    <xf numFmtId="0" fontId="59" fillId="0" borderId="1" xfId="0" applyFont="1" applyBorder="1" applyAlignment="1">
      <alignment horizontal="center"/>
    </xf>
    <xf numFmtId="0" fontId="56" fillId="5" borderId="1" xfId="0" applyFont="1" applyFill="1" applyBorder="1" applyAlignment="1">
      <alignment horizontal="right"/>
    </xf>
    <xf numFmtId="4" fontId="56" fillId="5" borderId="1" xfId="0" applyNumberFormat="1" applyFont="1" applyFill="1" applyBorder="1" applyAlignment="1">
      <alignment horizontal="right"/>
    </xf>
    <xf numFmtId="4" fontId="56" fillId="0" borderId="1" xfId="0" applyNumberFormat="1" applyFont="1" applyBorder="1" applyAlignment="1">
      <alignment horizontal="right"/>
    </xf>
    <xf numFmtId="4" fontId="56" fillId="4" borderId="1" xfId="0" applyNumberFormat="1" applyFont="1" applyFill="1" applyBorder="1" applyAlignment="1">
      <alignment horizontal="right" vertical="top"/>
    </xf>
    <xf numFmtId="4" fontId="58" fillId="0" borderId="1" xfId="0" applyNumberFormat="1" applyFont="1" applyBorder="1" applyAlignment="1">
      <alignment horizontal="right"/>
    </xf>
    <xf numFmtId="4" fontId="56" fillId="5" borderId="1" xfId="0" applyNumberFormat="1" applyFont="1" applyFill="1" applyBorder="1" applyAlignment="1">
      <alignment horizontal="right" vertical="top"/>
    </xf>
    <xf numFmtId="4" fontId="59" fillId="0" borderId="1" xfId="0" applyNumberFormat="1" applyFont="1" applyBorder="1"/>
    <xf numFmtId="0" fontId="57" fillId="5" borderId="1" xfId="0" applyFont="1" applyFill="1" applyBorder="1" applyAlignment="1">
      <alignment horizontal="right" vertical="top"/>
    </xf>
    <xf numFmtId="0" fontId="56" fillId="5" borderId="1" xfId="0" applyFont="1" applyFill="1" applyBorder="1" applyAlignment="1">
      <alignment horizontal="right" vertical="top"/>
    </xf>
    <xf numFmtId="4" fontId="56" fillId="5" borderId="1" xfId="0" applyNumberFormat="1" applyFont="1" applyFill="1" applyBorder="1" applyAlignment="1">
      <alignment horizontal="right"/>
    </xf>
    <xf numFmtId="0" fontId="7" fillId="0" borderId="0" xfId="0" applyFont="1" applyAlignment="1"/>
    <xf numFmtId="0" fontId="12" fillId="0" borderId="31" xfId="0" applyFont="1" applyBorder="1"/>
    <xf numFmtId="0" fontId="60" fillId="4" borderId="0" xfId="0" applyFont="1" applyFill="1" applyAlignment="1">
      <alignment horizontal="center"/>
    </xf>
    <xf numFmtId="0" fontId="7" fillId="4" borderId="0" xfId="0" applyFont="1" applyFill="1"/>
    <xf numFmtId="0" fontId="60" fillId="18" borderId="1" xfId="0" applyFont="1" applyFill="1" applyBorder="1" applyAlignment="1"/>
    <xf numFmtId="0" fontId="61" fillId="18" borderId="6" xfId="0" applyFont="1" applyFill="1" applyBorder="1" applyAlignment="1"/>
    <xf numFmtId="0" fontId="60" fillId="4" borderId="0" xfId="0" applyFont="1" applyFill="1"/>
    <xf numFmtId="0" fontId="62" fillId="4" borderId="0" xfId="0" applyFont="1" applyFill="1"/>
    <xf numFmtId="0" fontId="7" fillId="4" borderId="0" xfId="0" applyFont="1" applyFill="1" applyAlignment="1">
      <alignment horizontal="center"/>
    </xf>
    <xf numFmtId="0" fontId="7" fillId="18" borderId="6" xfId="0" applyFont="1" applyFill="1" applyBorder="1" applyAlignment="1">
      <alignment horizontal="center"/>
    </xf>
    <xf numFmtId="0" fontId="7" fillId="0" borderId="6" xfId="0" applyFont="1" applyBorder="1" applyAlignment="1"/>
    <xf numFmtId="0" fontId="7" fillId="0" borderId="6" xfId="0" applyFont="1" applyBorder="1"/>
    <xf numFmtId="0" fontId="7" fillId="0" borderId="1" xfId="0" applyFont="1" applyBorder="1" applyAlignment="1"/>
    <xf numFmtId="0" fontId="26" fillId="0" borderId="32" xfId="0" applyFont="1" applyBorder="1" applyAlignment="1"/>
    <xf numFmtId="0" fontId="26" fillId="0" borderId="6" xfId="0" applyFont="1" applyBorder="1" applyAlignment="1"/>
    <xf numFmtId="0" fontId="63" fillId="0" borderId="10" xfId="0" applyFont="1" applyBorder="1" applyAlignment="1"/>
    <xf numFmtId="10" fontId="64" fillId="5" borderId="10" xfId="0" applyNumberFormat="1" applyFont="1" applyFill="1" applyBorder="1" applyAlignment="1"/>
    <xf numFmtId="0" fontId="64" fillId="4" borderId="10" xfId="0" applyFont="1" applyFill="1" applyBorder="1" applyAlignment="1"/>
    <xf numFmtId="0" fontId="64" fillId="5" borderId="10" xfId="0" applyFont="1" applyFill="1" applyBorder="1" applyAlignment="1"/>
    <xf numFmtId="0" fontId="47" fillId="4" borderId="10" xfId="0" applyFont="1" applyFill="1" applyBorder="1" applyAlignment="1"/>
    <xf numFmtId="0" fontId="65" fillId="4" borderId="10" xfId="0" applyFont="1" applyFill="1" applyBorder="1" applyAlignment="1">
      <alignment horizontal="left"/>
    </xf>
    <xf numFmtId="164" fontId="7" fillId="0" borderId="10" xfId="0" applyNumberFormat="1" applyFont="1" applyBorder="1" applyAlignment="1"/>
    <xf numFmtId="10" fontId="7" fillId="0" borderId="10" xfId="0" applyNumberFormat="1" applyFont="1" applyBorder="1"/>
    <xf numFmtId="10" fontId="7" fillId="0" borderId="10" xfId="0" applyNumberFormat="1" applyFont="1" applyBorder="1" applyAlignment="1"/>
    <xf numFmtId="0" fontId="7" fillId="18" borderId="1" xfId="0" applyFont="1" applyFill="1" applyBorder="1" applyAlignment="1"/>
    <xf numFmtId="0" fontId="66" fillId="0" borderId="1" xfId="0" applyFont="1" applyBorder="1" applyAlignment="1"/>
    <xf numFmtId="0" fontId="7" fillId="0" borderId="1" xfId="0" applyFont="1" applyBorder="1"/>
    <xf numFmtId="0" fontId="7" fillId="18" borderId="0" xfId="0" applyFont="1" applyFill="1" applyAlignment="1"/>
    <xf numFmtId="0" fontId="67" fillId="5" borderId="0" xfId="0" applyFont="1" applyFill="1" applyAlignment="1">
      <alignment wrapText="1"/>
    </xf>
    <xf numFmtId="0" fontId="68" fillId="5" borderId="1" xfId="0" applyFont="1" applyFill="1" applyBorder="1" applyAlignment="1">
      <alignment horizontal="center" vertical="center" wrapText="1"/>
    </xf>
    <xf numFmtId="0" fontId="68" fillId="5" borderId="1" xfId="0" applyFont="1" applyFill="1" applyBorder="1" applyAlignment="1">
      <alignment wrapText="1"/>
    </xf>
    <xf numFmtId="0" fontId="68" fillId="5" borderId="0" xfId="0" applyFont="1" applyFill="1" applyAlignment="1">
      <alignment wrapText="1"/>
    </xf>
    <xf numFmtId="0" fontId="1" fillId="2" borderId="0" xfId="0" applyFont="1" applyFill="1" applyAlignment="1">
      <alignment horizontal="center"/>
    </xf>
    <xf numFmtId="0" fontId="0" fillId="0" borderId="0" xfId="0" applyFont="1" applyAlignment="1"/>
    <xf numFmtId="0" fontId="9" fillId="0" borderId="7" xfId="0" applyFont="1" applyBorder="1" applyAlignment="1">
      <alignment horizontal="center" vertical="center"/>
    </xf>
    <xf numFmtId="0" fontId="12" fillId="0" borderId="2" xfId="0" applyFont="1" applyBorder="1"/>
    <xf numFmtId="0" fontId="12" fillId="0" borderId="3" xfId="0" applyFont="1" applyBorder="1"/>
    <xf numFmtId="0" fontId="5" fillId="0" borderId="0" xfId="0" applyFont="1" applyAlignment="1">
      <alignment horizontal="center"/>
    </xf>
    <xf numFmtId="0" fontId="4" fillId="9" borderId="11" xfId="0" applyFont="1" applyFill="1" applyBorder="1" applyAlignment="1"/>
    <xf numFmtId="0" fontId="12" fillId="0" borderId="12" xfId="0" applyFont="1" applyBorder="1"/>
    <xf numFmtId="0" fontId="4" fillId="0" borderId="11" xfId="0" applyFont="1" applyBorder="1" applyAlignment="1"/>
    <xf numFmtId="0" fontId="16" fillId="7" borderId="11" xfId="0" applyFont="1" applyFill="1" applyBorder="1" applyAlignment="1"/>
    <xf numFmtId="0" fontId="4" fillId="12" borderId="11" xfId="0" applyFont="1" applyFill="1" applyBorder="1" applyAlignment="1"/>
    <xf numFmtId="0" fontId="4" fillId="11" borderId="11" xfId="0" applyFont="1" applyFill="1" applyBorder="1" applyAlignment="1"/>
    <xf numFmtId="0" fontId="4" fillId="10" borderId="11" xfId="0" applyFont="1" applyFill="1" applyBorder="1" applyAlignment="1"/>
    <xf numFmtId="0" fontId="4" fillId="8" borderId="11" xfId="0" applyFont="1" applyFill="1" applyBorder="1" applyAlignment="1"/>
    <xf numFmtId="0" fontId="17" fillId="0" borderId="11" xfId="0" applyFont="1" applyBorder="1" applyAlignment="1"/>
    <xf numFmtId="0" fontId="7" fillId="0" borderId="11" xfId="0" applyFont="1" applyBorder="1" applyAlignment="1"/>
    <xf numFmtId="0" fontId="7" fillId="0" borderId="11" xfId="0" applyFont="1" applyBorder="1"/>
    <xf numFmtId="0" fontId="15" fillId="6" borderId="0" xfId="0" applyFont="1" applyFill="1" applyAlignment="1">
      <alignment horizontal="center"/>
    </xf>
    <xf numFmtId="0" fontId="19" fillId="9" borderId="0" xfId="0" applyFont="1" applyFill="1" applyAlignment="1">
      <alignment horizontal="center"/>
    </xf>
    <xf numFmtId="0" fontId="29" fillId="13" borderId="2" xfId="0" applyFont="1" applyFill="1" applyBorder="1" applyAlignment="1">
      <alignment horizontal="center" wrapText="1"/>
    </xf>
    <xf numFmtId="0" fontId="27" fillId="13" borderId="2" xfId="0" applyFont="1" applyFill="1" applyBorder="1" applyAlignment="1">
      <alignment wrapText="1"/>
    </xf>
    <xf numFmtId="0" fontId="12" fillId="0" borderId="20" xfId="0" applyFont="1" applyBorder="1"/>
    <xf numFmtId="0" fontId="33" fillId="2" borderId="0" xfId="0" applyFont="1" applyFill="1" applyAlignment="1">
      <alignment horizontal="center" vertical="center"/>
    </xf>
    <xf numFmtId="0" fontId="33" fillId="9" borderId="6" xfId="0" applyFont="1" applyFill="1" applyBorder="1" applyAlignment="1">
      <alignment horizontal="center" vertical="center"/>
    </xf>
    <xf numFmtId="0" fontId="12" fillId="0" borderId="9" xfId="0" applyFont="1" applyBorder="1"/>
    <xf numFmtId="0" fontId="45" fillId="14" borderId="22" xfId="0" applyFont="1" applyFill="1" applyBorder="1" applyAlignment="1">
      <alignment horizontal="center"/>
    </xf>
    <xf numFmtId="0" fontId="12" fillId="0" borderId="23" xfId="0" applyFont="1" applyBorder="1"/>
    <xf numFmtId="0" fontId="12" fillId="0" borderId="24" xfId="0" applyFont="1" applyBorder="1"/>
    <xf numFmtId="0" fontId="47" fillId="0" borderId="27" xfId="0" applyFont="1" applyBorder="1" applyAlignment="1">
      <alignment horizontal="center"/>
    </xf>
    <xf numFmtId="0" fontId="12" fillId="0" borderId="27" xfId="0" applyFont="1" applyBorder="1"/>
    <xf numFmtId="0" fontId="12" fillId="0" borderId="29" xfId="0" applyFont="1" applyBorder="1"/>
    <xf numFmtId="0" fontId="47" fillId="0" borderId="26" xfId="0" applyFont="1" applyBorder="1" applyAlignment="1">
      <alignment horizontal="center"/>
    </xf>
    <xf numFmtId="0" fontId="59" fillId="0" borderId="7" xfId="0" applyFont="1" applyBorder="1" applyAlignment="1">
      <alignment horizontal="center" vertical="center" wrapText="1"/>
    </xf>
    <xf numFmtId="0" fontId="53" fillId="5" borderId="0" xfId="0" applyFont="1" applyFill="1" applyAlignment="1">
      <alignment horizontal="center" wrapText="1"/>
    </xf>
    <xf numFmtId="0" fontId="60" fillId="17" borderId="6" xfId="0" applyFont="1" applyFill="1" applyBorder="1" applyAlignment="1">
      <alignment horizontal="center"/>
    </xf>
    <xf numFmtId="0" fontId="12" fillId="0" borderId="31" xfId="0" applyFont="1" applyBorder="1"/>
    <xf numFmtId="0" fontId="7" fillId="17" borderId="6" xfId="0" applyFont="1" applyFill="1" applyBorder="1" applyAlignment="1">
      <alignment horizontal="center"/>
    </xf>
    <xf numFmtId="0" fontId="7" fillId="0" borderId="26" xfId="0" applyFont="1" applyBorder="1" applyAlignment="1"/>
    <xf numFmtId="0" fontId="12" fillId="0" borderId="31" xfId="0" applyFont="1" applyBorder="1" applyAlignment="1">
      <alignment wrapText="1"/>
    </xf>
    <xf numFmtId="0" fontId="12" fillId="0" borderId="9" xfId="0" applyFont="1" applyBorder="1" applyAlignment="1">
      <alignment wrapText="1"/>
    </xf>
    <xf numFmtId="0" fontId="12" fillId="0" borderId="31" xfId="0" applyFont="1" applyBorder="1" applyAlignment="1"/>
    <xf numFmtId="0" fontId="12" fillId="0" borderId="9" xfId="0" applyFont="1" applyBorder="1" applyAlignment="1"/>
    <xf numFmtId="0" fontId="67" fillId="5" borderId="0" xfId="0" applyFont="1" applyFill="1" applyBorder="1" applyAlignment="1">
      <alignment wrapText="1"/>
    </xf>
    <xf numFmtId="0" fontId="0" fillId="0" borderId="0" xfId="0" applyFont="1" applyBorder="1" applyAlignment="1"/>
    <xf numFmtId="0" fontId="12" fillId="0" borderId="0" xfId="0" applyFont="1" applyBorder="1"/>
    <xf numFmtId="0" fontId="7" fillId="0" borderId="0" xfId="0" applyFont="1" applyAlignment="1">
      <alignment vertical="top"/>
    </xf>
    <xf numFmtId="0" fontId="68" fillId="5" borderId="6" xfId="0" applyFont="1" applyFill="1" applyBorder="1" applyAlignment="1">
      <alignment horizontal="left" vertical="center"/>
    </xf>
    <xf numFmtId="0" fontId="67" fillId="5" borderId="0" xfId="0" applyFont="1" applyFill="1" applyAlignment="1">
      <alignment horizontal="left" vertical="center" wrapText="1"/>
    </xf>
    <xf numFmtId="0" fontId="68" fillId="5" borderId="6" xfId="0" applyFont="1" applyFill="1" applyBorder="1" applyAlignment="1">
      <alignment horizontal="left" vertical="center" wrapText="1"/>
    </xf>
    <xf numFmtId="0" fontId="0" fillId="0" borderId="0" xfId="0" applyFont="1" applyAlignment="1">
      <alignment horizontal="left" vertical="center"/>
    </xf>
    <xf numFmtId="0" fontId="7"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209550</xdr:colOff>
      <xdr:row>0</xdr:row>
      <xdr:rowOff>0</xdr:rowOff>
    </xdr:from>
    <xdr:ext cx="4752975" cy="17621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hyperlink" Target="https://in.investing.com/equities/tasty-bite-eatables-bo-historical-data" TargetMode="External"/><Relationship Id="rId1" Type="http://schemas.openxmlformats.org/officeDocument/2006/relationships/hyperlink" Target="https://www.moneycontrol.com/financials/tastybiteeatables/profit-lossVI/TB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in.investing.com/equities/venkys-(india)-historical-data-dividends" TargetMode="External"/><Relationship Id="rId2" Type="http://schemas.openxmlformats.org/officeDocument/2006/relationships/hyperlink" Target="http://venkys.com/" TargetMode="External"/><Relationship Id="rId1" Type="http://schemas.openxmlformats.org/officeDocument/2006/relationships/hyperlink" Target="https://www.moneycontrol.com/financials/britanniaindustries/profit-lossVI/BI/3"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hyperlink" Target="https://www.moneycontrol.com/financials/britanniaindustries/profit-lossVI/BI/3"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moneycontrol.com/financials/nestleindia/profit-lossVI/NI" TargetMode="External"/><Relationship Id="rId3" Type="http://schemas.openxmlformats.org/officeDocument/2006/relationships/hyperlink" Target="https://www.moneycontrol.com/financials/nestleindia/profit-lossVI/NI" TargetMode="External"/><Relationship Id="rId7" Type="http://schemas.openxmlformats.org/officeDocument/2006/relationships/hyperlink" Target="https://www.moneycontrol.com/financials/nestleindia/profit-lossVI/NI" TargetMode="External"/><Relationship Id="rId2" Type="http://schemas.openxmlformats.org/officeDocument/2006/relationships/hyperlink" Target="https://www.moneycontrol.com/financials/nestleindia/profit-lossVI/NI" TargetMode="External"/><Relationship Id="rId1" Type="http://schemas.openxmlformats.org/officeDocument/2006/relationships/hyperlink" Target="https://www.moneycontrol.com/financials/nestleindia/profit-lossVI/NI" TargetMode="External"/><Relationship Id="rId6" Type="http://schemas.openxmlformats.org/officeDocument/2006/relationships/hyperlink" Target="https://www.moneycontrol.com/financials/nestleindia/profit-lossVI/NI" TargetMode="External"/><Relationship Id="rId11" Type="http://schemas.openxmlformats.org/officeDocument/2006/relationships/hyperlink" Target="https://www.moneycontrol.com/financials/nestleindia/profit-lossVI/NI" TargetMode="External"/><Relationship Id="rId5" Type="http://schemas.openxmlformats.org/officeDocument/2006/relationships/hyperlink" Target="https://www.moneycontrol.com/financials/nestleindia/profit-lossVI/NI" TargetMode="External"/><Relationship Id="rId10" Type="http://schemas.openxmlformats.org/officeDocument/2006/relationships/hyperlink" Target="https://www.moneycontrol.com/financials/nestleindia/profit-lossVI/NI" TargetMode="External"/><Relationship Id="rId4" Type="http://schemas.openxmlformats.org/officeDocument/2006/relationships/hyperlink" Target="https://www.moneycontrol.com/financials/nestleindia/profit-lossVI/NI" TargetMode="External"/><Relationship Id="rId9" Type="http://schemas.openxmlformats.org/officeDocument/2006/relationships/hyperlink" Target="https://www.moneycontrol.com/financials/nestleindia/profit-lossVI/N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C2:E9"/>
  <sheetViews>
    <sheetView workbookViewId="0"/>
  </sheetViews>
  <sheetFormatPr defaultColWidth="14.42578125" defaultRowHeight="15.75" customHeight="1"/>
  <cols>
    <col min="3" max="3" width="17.7109375" customWidth="1"/>
    <col min="5" max="5" width="21.28515625" customWidth="1"/>
  </cols>
  <sheetData>
    <row r="2" spans="3:5" ht="15.75" customHeight="1">
      <c r="C2" s="207" t="s">
        <v>0</v>
      </c>
      <c r="D2" s="208"/>
      <c r="E2" s="208"/>
    </row>
    <row r="4" spans="3:5" ht="15.75" customHeight="1">
      <c r="C4" s="1" t="s">
        <v>1</v>
      </c>
      <c r="D4" s="2" t="s">
        <v>2</v>
      </c>
      <c r="E4" s="3" t="s">
        <v>3</v>
      </c>
    </row>
    <row r="5" spans="3:5">
      <c r="C5" s="4" t="s">
        <v>4</v>
      </c>
      <c r="D5" s="4">
        <v>26</v>
      </c>
      <c r="E5" s="4" t="s">
        <v>5</v>
      </c>
    </row>
    <row r="6" spans="3:5">
      <c r="C6" s="4" t="s">
        <v>6</v>
      </c>
      <c r="D6" s="4">
        <v>27</v>
      </c>
      <c r="E6" s="4" t="s">
        <v>7</v>
      </c>
    </row>
    <row r="7" spans="3:5">
      <c r="C7" s="4" t="s">
        <v>8</v>
      </c>
      <c r="D7" s="4">
        <v>28</v>
      </c>
      <c r="E7" s="4" t="s">
        <v>9</v>
      </c>
    </row>
    <row r="8" spans="3:5">
      <c r="C8" s="4" t="s">
        <v>10</v>
      </c>
      <c r="D8" s="4">
        <v>29</v>
      </c>
      <c r="E8" s="4" t="s">
        <v>11</v>
      </c>
    </row>
    <row r="9" spans="3:5">
      <c r="C9" s="4" t="s">
        <v>12</v>
      </c>
      <c r="D9" s="4">
        <v>30</v>
      </c>
      <c r="E9" s="4" t="s">
        <v>13</v>
      </c>
    </row>
  </sheetData>
  <mergeCells count="1">
    <mergeCell ref="C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2"/>
  <sheetViews>
    <sheetView workbookViewId="0"/>
  </sheetViews>
  <sheetFormatPr defaultColWidth="14.42578125" defaultRowHeight="15.75" customHeight="1"/>
  <cols>
    <col min="1" max="1" width="18.28515625" customWidth="1"/>
    <col min="8" max="8" width="24.5703125" customWidth="1"/>
    <col min="10" max="10" width="16.140625" customWidth="1"/>
    <col min="11" max="11" width="16.28515625" customWidth="1"/>
    <col min="13" max="13" width="16.28515625" customWidth="1"/>
    <col min="15" max="15" width="15.28515625" customWidth="1"/>
    <col min="16" max="16" width="21.85546875" customWidth="1"/>
    <col min="17" max="17" width="18" customWidth="1"/>
    <col min="18" max="18" width="26" customWidth="1"/>
    <col min="19" max="19" width="23.140625" customWidth="1"/>
  </cols>
  <sheetData>
    <row r="1" spans="1:19" ht="15.75" customHeight="1">
      <c r="A1" s="190" t="s">
        <v>154</v>
      </c>
      <c r="B1" s="190" t="s">
        <v>155</v>
      </c>
      <c r="C1" s="190" t="s">
        <v>156</v>
      </c>
      <c r="D1" s="190" t="s">
        <v>18</v>
      </c>
      <c r="E1" s="190" t="s">
        <v>157</v>
      </c>
      <c r="F1" s="190" t="s">
        <v>20</v>
      </c>
      <c r="G1" s="190" t="s">
        <v>22</v>
      </c>
      <c r="H1" s="191" t="s">
        <v>158</v>
      </c>
      <c r="I1" s="192" t="s">
        <v>159</v>
      </c>
      <c r="J1" s="193" t="s">
        <v>122</v>
      </c>
      <c r="K1" s="194" t="s">
        <v>123</v>
      </c>
      <c r="L1" s="194" t="s">
        <v>160</v>
      </c>
      <c r="M1" s="194" t="s">
        <v>125</v>
      </c>
      <c r="N1" s="194" t="s">
        <v>126</v>
      </c>
      <c r="O1" s="194" t="s">
        <v>127</v>
      </c>
      <c r="P1" s="195" t="s">
        <v>161</v>
      </c>
      <c r="Q1" s="194" t="s">
        <v>25</v>
      </c>
      <c r="R1" s="192" t="s">
        <v>162</v>
      </c>
      <c r="S1" s="192" t="s">
        <v>32</v>
      </c>
    </row>
    <row r="2" spans="1:19">
      <c r="A2" s="196">
        <v>44333</v>
      </c>
      <c r="B2" s="32" t="s">
        <v>60</v>
      </c>
      <c r="C2" s="32">
        <v>20</v>
      </c>
      <c r="D2" s="32">
        <v>2</v>
      </c>
      <c r="E2" s="32">
        <v>15598.1</v>
      </c>
      <c r="F2" s="32">
        <v>153.32</v>
      </c>
      <c r="G2" s="32">
        <v>404.29</v>
      </c>
      <c r="H2" s="32">
        <v>40.06</v>
      </c>
      <c r="I2" s="32">
        <v>221.02</v>
      </c>
      <c r="J2" s="32">
        <v>120.73</v>
      </c>
      <c r="K2" s="32">
        <v>120.16</v>
      </c>
      <c r="L2" s="31">
        <f t="shared" ref="L2:L12" si="0">J2+K2</f>
        <v>240.89</v>
      </c>
      <c r="M2" s="32">
        <v>34.909999999999997</v>
      </c>
      <c r="N2" s="31">
        <f t="shared" ref="N2:N12" si="1">L2-M2</f>
        <v>205.98</v>
      </c>
      <c r="O2" s="197">
        <f t="shared" ref="O2:O12" si="2">D2/E2</f>
        <v>1.2822074483430674E-4</v>
      </c>
      <c r="P2" s="31">
        <f t="shared" ref="P2:P12" si="3">D2/F2</f>
        <v>1.3044612575006522E-2</v>
      </c>
      <c r="Q2" s="198">
        <v>0</v>
      </c>
      <c r="R2" s="244" t="s">
        <v>163</v>
      </c>
      <c r="S2" s="31">
        <f t="shared" ref="S2:S12" si="4">(H2-I2)+N2</f>
        <v>25.019999999999982</v>
      </c>
    </row>
    <row r="3" spans="1:19">
      <c r="A3" s="196">
        <v>43969</v>
      </c>
      <c r="B3" s="32" t="s">
        <v>60</v>
      </c>
      <c r="C3" s="32">
        <v>20</v>
      </c>
      <c r="D3" s="32">
        <v>2</v>
      </c>
      <c r="E3" s="32">
        <v>9528.5499999999993</v>
      </c>
      <c r="F3" s="32">
        <v>159.24</v>
      </c>
      <c r="G3" s="32">
        <v>454.83</v>
      </c>
      <c r="H3" s="32">
        <v>36.83</v>
      </c>
      <c r="I3" s="32">
        <v>124.95</v>
      </c>
      <c r="J3" s="32">
        <v>35.79</v>
      </c>
      <c r="K3" s="32">
        <v>100.77</v>
      </c>
      <c r="L3" s="31">
        <f t="shared" si="0"/>
        <v>136.56</v>
      </c>
      <c r="M3" s="32">
        <v>7.76</v>
      </c>
      <c r="N3" s="31">
        <f t="shared" si="1"/>
        <v>128.80000000000001</v>
      </c>
      <c r="O3" s="197">
        <f t="shared" si="2"/>
        <v>2.0989552450267882E-4</v>
      </c>
      <c r="P3" s="31">
        <f t="shared" si="3"/>
        <v>1.2559658377292136E-2</v>
      </c>
      <c r="Q3" s="197">
        <f t="shared" ref="Q3:Q12" si="5">(G3-G2)/G3</f>
        <v>0.11111843985664967</v>
      </c>
      <c r="R3" s="236"/>
      <c r="S3" s="31">
        <f t="shared" si="4"/>
        <v>40.680000000000007</v>
      </c>
    </row>
    <row r="4" spans="1:19">
      <c r="A4" s="196">
        <v>43601</v>
      </c>
      <c r="B4" s="32" t="s">
        <v>60</v>
      </c>
      <c r="C4" s="32">
        <v>20</v>
      </c>
      <c r="D4" s="32">
        <v>2</v>
      </c>
      <c r="E4" s="32">
        <v>8360.25</v>
      </c>
      <c r="F4" s="32">
        <v>117.16</v>
      </c>
      <c r="G4" s="32">
        <v>355.16</v>
      </c>
      <c r="H4" s="32">
        <v>55.54</v>
      </c>
      <c r="I4" s="32">
        <v>92.43</v>
      </c>
      <c r="J4" s="32">
        <v>35.24</v>
      </c>
      <c r="K4" s="32">
        <v>57.55</v>
      </c>
      <c r="L4" s="31">
        <f t="shared" si="0"/>
        <v>92.789999999999992</v>
      </c>
      <c r="M4" s="32">
        <v>7.84</v>
      </c>
      <c r="N4" s="31">
        <f t="shared" si="1"/>
        <v>84.949999999999989</v>
      </c>
      <c r="O4" s="197">
        <f t="shared" si="2"/>
        <v>2.392272958344547E-4</v>
      </c>
      <c r="P4" s="31">
        <f t="shared" si="3"/>
        <v>1.7070672584499829E-2</v>
      </c>
      <c r="Q4" s="197">
        <f t="shared" si="5"/>
        <v>-0.28063408041446097</v>
      </c>
      <c r="R4" s="236"/>
      <c r="S4" s="31">
        <f t="shared" si="4"/>
        <v>48.059999999999981</v>
      </c>
    </row>
    <row r="5" spans="1:19">
      <c r="A5" s="196">
        <v>43236</v>
      </c>
      <c r="B5" s="32" t="s">
        <v>60</v>
      </c>
      <c r="C5" s="32">
        <v>20</v>
      </c>
      <c r="D5" s="32">
        <v>2</v>
      </c>
      <c r="E5" s="32">
        <v>8400.0499999999993</v>
      </c>
      <c r="F5" s="32">
        <v>103.1</v>
      </c>
      <c r="G5" s="32">
        <v>302.86</v>
      </c>
      <c r="H5" s="32">
        <v>21.17</v>
      </c>
      <c r="I5" s="32">
        <v>78.540000000000006</v>
      </c>
      <c r="J5" s="32">
        <v>39.340000000000003</v>
      </c>
      <c r="K5" s="32">
        <v>53.26</v>
      </c>
      <c r="L5" s="31">
        <f t="shared" si="0"/>
        <v>92.6</v>
      </c>
      <c r="M5" s="32">
        <v>5.78</v>
      </c>
      <c r="N5" s="31">
        <f t="shared" si="1"/>
        <v>86.82</v>
      </c>
      <c r="O5" s="197">
        <f t="shared" si="2"/>
        <v>2.3809382087011389E-4</v>
      </c>
      <c r="P5" s="31">
        <f t="shared" si="3"/>
        <v>1.9398642095053348E-2</v>
      </c>
      <c r="Q5" s="197">
        <f t="shared" si="5"/>
        <v>-0.1726870501221687</v>
      </c>
      <c r="R5" s="236"/>
      <c r="S5" s="31">
        <f t="shared" si="4"/>
        <v>29.449999999999989</v>
      </c>
    </row>
    <row r="6" spans="1:19">
      <c r="A6" s="196">
        <v>42871</v>
      </c>
      <c r="B6" s="32" t="s">
        <v>60</v>
      </c>
      <c r="C6" s="32">
        <v>20</v>
      </c>
      <c r="D6" s="32">
        <v>2</v>
      </c>
      <c r="E6" s="32">
        <v>5599</v>
      </c>
      <c r="F6" s="32">
        <v>85.71</v>
      </c>
      <c r="G6" s="32">
        <v>255.34</v>
      </c>
      <c r="H6" s="32">
        <v>12.3</v>
      </c>
      <c r="I6" s="32">
        <v>73.959999999999994</v>
      </c>
      <c r="J6" s="32">
        <v>43.44</v>
      </c>
      <c r="K6" s="32">
        <v>41.1</v>
      </c>
      <c r="L6" s="31">
        <f t="shared" si="0"/>
        <v>84.539999999999992</v>
      </c>
      <c r="M6" s="32">
        <v>6.27</v>
      </c>
      <c r="N6" s="31">
        <f t="shared" si="1"/>
        <v>78.27</v>
      </c>
      <c r="O6" s="197">
        <f t="shared" si="2"/>
        <v>3.572066440435792E-4</v>
      </c>
      <c r="P6" s="31">
        <f t="shared" si="3"/>
        <v>2.3334500058336254E-2</v>
      </c>
      <c r="Q6" s="197">
        <f t="shared" si="5"/>
        <v>-0.18610480144121566</v>
      </c>
      <c r="R6" s="236"/>
      <c r="S6" s="31">
        <f t="shared" si="4"/>
        <v>16.61</v>
      </c>
    </row>
    <row r="7" spans="1:19">
      <c r="A7" s="196">
        <v>42499</v>
      </c>
      <c r="B7" s="32" t="s">
        <v>60</v>
      </c>
      <c r="C7" s="32">
        <v>20</v>
      </c>
      <c r="D7" s="32">
        <v>2</v>
      </c>
      <c r="E7" s="32">
        <v>2180</v>
      </c>
      <c r="F7" s="32">
        <v>62.79</v>
      </c>
      <c r="G7" s="32">
        <v>208.76</v>
      </c>
      <c r="H7" s="32">
        <v>14.88</v>
      </c>
      <c r="I7" s="32">
        <v>61.45</v>
      </c>
      <c r="J7" s="32">
        <v>26.25</v>
      </c>
      <c r="K7" s="32">
        <v>43.83</v>
      </c>
      <c r="L7" s="31">
        <f t="shared" si="0"/>
        <v>70.08</v>
      </c>
      <c r="M7" s="32">
        <v>7.29</v>
      </c>
      <c r="N7" s="31">
        <f t="shared" si="1"/>
        <v>62.79</v>
      </c>
      <c r="O7" s="197">
        <f t="shared" si="2"/>
        <v>9.1743119266055051E-4</v>
      </c>
      <c r="P7" s="31">
        <f t="shared" si="3"/>
        <v>3.1852205765249247E-2</v>
      </c>
      <c r="Q7" s="197">
        <f t="shared" si="5"/>
        <v>-0.22312703583061896</v>
      </c>
      <c r="R7" s="236"/>
      <c r="S7" s="31">
        <f t="shared" si="4"/>
        <v>16.22</v>
      </c>
    </row>
    <row r="8" spans="1:19">
      <c r="A8" s="196">
        <v>42137</v>
      </c>
      <c r="B8" s="32" t="s">
        <v>60</v>
      </c>
      <c r="C8" s="32">
        <v>10</v>
      </c>
      <c r="D8" s="32">
        <v>0</v>
      </c>
      <c r="E8" s="32">
        <v>1050</v>
      </c>
      <c r="F8" s="32">
        <v>42.04</v>
      </c>
      <c r="G8" s="32">
        <v>178.16</v>
      </c>
      <c r="H8" s="32">
        <v>9.92</v>
      </c>
      <c r="I8" s="32">
        <v>60.97</v>
      </c>
      <c r="J8" s="32">
        <v>26.41</v>
      </c>
      <c r="K8" s="32">
        <v>41.51</v>
      </c>
      <c r="L8" s="31">
        <f t="shared" si="0"/>
        <v>67.92</v>
      </c>
      <c r="M8" s="32">
        <v>6.25</v>
      </c>
      <c r="N8" s="31">
        <f t="shared" si="1"/>
        <v>61.67</v>
      </c>
      <c r="O8" s="197">
        <f t="shared" si="2"/>
        <v>0</v>
      </c>
      <c r="P8" s="31">
        <f t="shared" si="3"/>
        <v>0</v>
      </c>
      <c r="Q8" s="197">
        <f t="shared" si="5"/>
        <v>-0.17175572519083968</v>
      </c>
      <c r="R8" s="236"/>
      <c r="S8" s="31">
        <f t="shared" si="4"/>
        <v>10.620000000000005</v>
      </c>
    </row>
    <row r="9" spans="1:19">
      <c r="A9" s="196">
        <v>41767</v>
      </c>
      <c r="B9" s="32" t="s">
        <v>60</v>
      </c>
      <c r="C9" s="32">
        <v>10</v>
      </c>
      <c r="D9" s="32">
        <v>0</v>
      </c>
      <c r="E9" s="32">
        <v>260.95</v>
      </c>
      <c r="F9" s="32">
        <v>16.84</v>
      </c>
      <c r="G9" s="32">
        <v>145.91999999999999</v>
      </c>
      <c r="H9" s="32">
        <v>23.46</v>
      </c>
      <c r="I9" s="32">
        <v>64.150000000000006</v>
      </c>
      <c r="J9" s="32">
        <v>28.6</v>
      </c>
      <c r="K9" s="32">
        <v>45.72</v>
      </c>
      <c r="L9" s="31">
        <f t="shared" si="0"/>
        <v>74.319999999999993</v>
      </c>
      <c r="M9" s="32">
        <v>4.4800000000000004</v>
      </c>
      <c r="N9" s="31">
        <f t="shared" si="1"/>
        <v>69.839999999999989</v>
      </c>
      <c r="O9" s="197">
        <f t="shared" si="2"/>
        <v>0</v>
      </c>
      <c r="P9" s="31">
        <f t="shared" si="3"/>
        <v>0</v>
      </c>
      <c r="Q9" s="197">
        <f t="shared" si="5"/>
        <v>-0.22094298245614044</v>
      </c>
      <c r="R9" s="236"/>
      <c r="S9" s="31">
        <f t="shared" si="4"/>
        <v>29.149999999999984</v>
      </c>
    </row>
    <row r="10" spans="1:19">
      <c r="A10" s="196">
        <v>41402</v>
      </c>
      <c r="B10" s="32" t="s">
        <v>60</v>
      </c>
      <c r="C10" s="32">
        <v>10</v>
      </c>
      <c r="D10" s="32">
        <v>0</v>
      </c>
      <c r="E10" s="32">
        <v>166.8</v>
      </c>
      <c r="F10" s="32">
        <v>24.62</v>
      </c>
      <c r="G10" s="32">
        <v>111.92</v>
      </c>
      <c r="H10" s="32">
        <v>-2.3199999999999998</v>
      </c>
      <c r="I10" s="32">
        <v>44.14</v>
      </c>
      <c r="J10" s="32">
        <v>31.84</v>
      </c>
      <c r="K10" s="32">
        <v>31.08</v>
      </c>
      <c r="L10" s="31">
        <f t="shared" si="0"/>
        <v>62.92</v>
      </c>
      <c r="M10" s="32">
        <v>9.3699999999999992</v>
      </c>
      <c r="N10" s="31">
        <f t="shared" si="1"/>
        <v>53.550000000000004</v>
      </c>
      <c r="O10" s="197">
        <f t="shared" si="2"/>
        <v>0</v>
      </c>
      <c r="P10" s="31">
        <f t="shared" si="3"/>
        <v>0</v>
      </c>
      <c r="Q10" s="197">
        <f t="shared" si="5"/>
        <v>-0.3037884203002143</v>
      </c>
      <c r="R10" s="236"/>
      <c r="S10" s="31">
        <f t="shared" si="4"/>
        <v>7.0900000000000034</v>
      </c>
    </row>
    <row r="11" spans="1:19">
      <c r="A11" s="196">
        <v>41060</v>
      </c>
      <c r="B11" s="32" t="s">
        <v>60</v>
      </c>
      <c r="C11" s="32">
        <v>10</v>
      </c>
      <c r="D11" s="32">
        <v>0</v>
      </c>
      <c r="E11" s="32">
        <v>123.95</v>
      </c>
      <c r="F11" s="32">
        <v>6.45</v>
      </c>
      <c r="G11" s="32">
        <v>83.02</v>
      </c>
      <c r="H11" s="32">
        <v>11.3</v>
      </c>
      <c r="I11" s="32">
        <v>31.43</v>
      </c>
      <c r="J11" s="32">
        <v>13.04</v>
      </c>
      <c r="K11" s="32">
        <v>23.39</v>
      </c>
      <c r="L11" s="31">
        <f t="shared" si="0"/>
        <v>36.43</v>
      </c>
      <c r="M11" s="32">
        <v>6.16</v>
      </c>
      <c r="N11" s="31">
        <f t="shared" si="1"/>
        <v>30.27</v>
      </c>
      <c r="O11" s="197">
        <f t="shared" si="2"/>
        <v>0</v>
      </c>
      <c r="P11" s="31">
        <f t="shared" si="3"/>
        <v>0</v>
      </c>
      <c r="Q11" s="197">
        <f t="shared" si="5"/>
        <v>-0.34810888942423523</v>
      </c>
      <c r="R11" s="236"/>
      <c r="S11" s="31">
        <f t="shared" si="4"/>
        <v>10.14</v>
      </c>
    </row>
    <row r="12" spans="1:19">
      <c r="A12" s="196">
        <v>40666</v>
      </c>
      <c r="B12" s="32" t="s">
        <v>60</v>
      </c>
      <c r="C12" s="32">
        <v>10</v>
      </c>
      <c r="D12" s="32">
        <v>0</v>
      </c>
      <c r="E12" s="32">
        <v>150.35</v>
      </c>
      <c r="F12" s="32">
        <v>7.33</v>
      </c>
      <c r="G12" s="32">
        <v>82.87</v>
      </c>
      <c r="H12" s="32">
        <v>9.02</v>
      </c>
      <c r="I12" s="32">
        <v>23.89</v>
      </c>
      <c r="J12" s="32">
        <v>12.2</v>
      </c>
      <c r="K12" s="32">
        <v>21.52</v>
      </c>
      <c r="L12" s="31">
        <f t="shared" si="0"/>
        <v>33.72</v>
      </c>
      <c r="M12" s="32">
        <v>2.0299999999999998</v>
      </c>
      <c r="N12" s="31">
        <f t="shared" si="1"/>
        <v>31.689999999999998</v>
      </c>
      <c r="O12" s="197">
        <f t="shared" si="2"/>
        <v>0</v>
      </c>
      <c r="P12" s="31">
        <f t="shared" si="3"/>
        <v>0</v>
      </c>
      <c r="Q12" s="197">
        <f t="shared" si="5"/>
        <v>-1.8100639555929947E-3</v>
      </c>
      <c r="R12" s="237"/>
      <c r="S12" s="31">
        <f t="shared" si="4"/>
        <v>16.819999999999997</v>
      </c>
    </row>
  </sheetData>
  <mergeCells count="1">
    <mergeCell ref="R2:R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4:B25"/>
  <sheetViews>
    <sheetView workbookViewId="0"/>
  </sheetViews>
  <sheetFormatPr defaultColWidth="14.42578125" defaultRowHeight="15.75" customHeight="1"/>
  <cols>
    <col min="1" max="1" width="22.5703125" customWidth="1"/>
    <col min="2" max="2" width="75.5703125" customWidth="1"/>
  </cols>
  <sheetData>
    <row r="4" spans="1:2">
      <c r="A4" s="199" t="s">
        <v>38</v>
      </c>
      <c r="B4" s="200" t="s">
        <v>164</v>
      </c>
    </row>
    <row r="5" spans="1:2">
      <c r="A5" s="201"/>
      <c r="B5" s="200" t="s">
        <v>165</v>
      </c>
    </row>
    <row r="8" spans="1:2">
      <c r="A8" s="202" t="s">
        <v>166</v>
      </c>
    </row>
    <row r="9" spans="1:2">
      <c r="A9" s="29" t="s">
        <v>167</v>
      </c>
    </row>
    <row r="10" spans="1:2">
      <c r="A10" s="29" t="s">
        <v>168</v>
      </c>
    </row>
    <row r="11" spans="1:2">
      <c r="A11" s="29" t="s">
        <v>118</v>
      </c>
    </row>
    <row r="12" spans="1:2">
      <c r="A12" s="29" t="s">
        <v>22</v>
      </c>
    </row>
    <row r="13" spans="1:2">
      <c r="A13" s="29" t="s">
        <v>20</v>
      </c>
    </row>
    <row r="14" spans="1:2">
      <c r="A14" s="29" t="s">
        <v>169</v>
      </c>
    </row>
    <row r="15" spans="1:2">
      <c r="A15" s="29" t="s">
        <v>159</v>
      </c>
    </row>
    <row r="16" spans="1:2">
      <c r="A16" s="29" t="s">
        <v>170</v>
      </c>
    </row>
    <row r="17" spans="1:2">
      <c r="A17" s="29" t="s">
        <v>171</v>
      </c>
    </row>
    <row r="18" spans="1:2">
      <c r="A18" s="29" t="s">
        <v>125</v>
      </c>
    </row>
    <row r="20" spans="1:2">
      <c r="A20" s="184" t="s">
        <v>146</v>
      </c>
      <c r="B20" s="186"/>
    </row>
    <row r="21" spans="1:2" ht="15.75" customHeight="1">
      <c r="A21" s="187" t="s">
        <v>147</v>
      </c>
      <c r="B21" s="188" t="s">
        <v>148</v>
      </c>
    </row>
    <row r="22" spans="1:2" ht="15.75" customHeight="1">
      <c r="A22" s="187" t="s">
        <v>149</v>
      </c>
      <c r="B22" s="189" t="s">
        <v>150</v>
      </c>
    </row>
    <row r="23" spans="1:2" ht="15.75" customHeight="1">
      <c r="A23" s="187" t="s">
        <v>129</v>
      </c>
      <c r="B23" s="189" t="s">
        <v>151</v>
      </c>
    </row>
    <row r="24" spans="1:2" ht="15">
      <c r="A24" s="187" t="s">
        <v>130</v>
      </c>
      <c r="B24" s="189" t="s">
        <v>152</v>
      </c>
    </row>
    <row r="25" spans="1:2" ht="15">
      <c r="A25" s="187" t="s">
        <v>131</v>
      </c>
      <c r="B25" s="189" t="s">
        <v>153</v>
      </c>
    </row>
  </sheetData>
  <hyperlinks>
    <hyperlink ref="B4" r:id="rId1" location="TBE"/>
    <hyperlink ref="B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tabSelected="1" workbookViewId="0">
      <selection activeCell="H11" sqref="H11"/>
    </sheetView>
  </sheetViews>
  <sheetFormatPr defaultColWidth="14.42578125" defaultRowHeight="15.75" customHeight="1"/>
  <cols>
    <col min="1" max="1" width="255.7109375" bestFit="1" customWidth="1"/>
    <col min="2" max="2" width="20.7109375" customWidth="1"/>
    <col min="5" max="5" width="20.85546875" customWidth="1"/>
  </cols>
  <sheetData>
    <row r="1" spans="1:8" ht="12.75">
      <c r="A1" s="252" t="s">
        <v>172</v>
      </c>
    </row>
    <row r="3" spans="1:8" ht="15" thickBot="1">
      <c r="A3" s="203"/>
      <c r="B3" s="203"/>
      <c r="C3" s="203"/>
      <c r="D3" s="203"/>
      <c r="E3" s="203"/>
      <c r="F3" s="203"/>
    </row>
    <row r="4" spans="1:8" ht="15" thickBot="1">
      <c r="C4" s="203"/>
      <c r="D4" s="204" t="s">
        <v>1</v>
      </c>
      <c r="E4" s="205" t="s">
        <v>173</v>
      </c>
      <c r="F4" s="203"/>
      <c r="H4" s="206"/>
    </row>
    <row r="5" spans="1:8" thickBot="1">
      <c r="C5" s="203"/>
      <c r="D5" s="205" t="s">
        <v>174</v>
      </c>
      <c r="E5" s="4" t="s">
        <v>5</v>
      </c>
      <c r="F5" s="203"/>
    </row>
    <row r="6" spans="1:8" ht="15.75" customHeight="1" thickBot="1">
      <c r="C6" s="203"/>
      <c r="D6" s="205" t="s">
        <v>175</v>
      </c>
      <c r="E6" s="4" t="s">
        <v>7</v>
      </c>
      <c r="F6" s="203"/>
    </row>
    <row r="7" spans="1:8" ht="15.75" customHeight="1" thickBot="1">
      <c r="C7" s="203"/>
      <c r="D7" s="205" t="s">
        <v>176</v>
      </c>
      <c r="E7" s="4" t="s">
        <v>9</v>
      </c>
      <c r="F7" s="203"/>
    </row>
    <row r="8" spans="1:8" ht="15.75" customHeight="1" thickBot="1">
      <c r="C8" s="203"/>
      <c r="D8" s="205" t="s">
        <v>177</v>
      </c>
      <c r="E8" s="4" t="s">
        <v>11</v>
      </c>
      <c r="F8" s="203"/>
    </row>
    <row r="9" spans="1:8" ht="15.75" customHeight="1" thickBot="1">
      <c r="C9" s="203"/>
      <c r="D9" s="205" t="s">
        <v>178</v>
      </c>
      <c r="E9" s="4" t="s">
        <v>179</v>
      </c>
      <c r="F9" s="203"/>
    </row>
    <row r="10" spans="1:8" ht="15.75" customHeight="1" thickBot="1">
      <c r="A10" s="203"/>
      <c r="B10" s="203"/>
      <c r="C10" s="203"/>
      <c r="D10" s="203"/>
      <c r="E10" s="203"/>
      <c r="F10" s="203"/>
    </row>
    <row r="11" spans="1:8" ht="15.75" customHeight="1" thickBot="1">
      <c r="A11" s="253" t="s">
        <v>180</v>
      </c>
      <c r="B11" s="245"/>
      <c r="C11" s="245"/>
      <c r="D11" s="245"/>
      <c r="E11" s="245"/>
      <c r="F11" s="246"/>
    </row>
    <row r="12" spans="1:8" ht="14.25">
      <c r="A12" s="254"/>
      <c r="B12" s="203"/>
      <c r="C12" s="203"/>
      <c r="D12" s="203"/>
      <c r="E12" s="203"/>
      <c r="F12" s="203"/>
    </row>
    <row r="13" spans="1:8" ht="15" thickBot="1">
      <c r="A13" s="254"/>
      <c r="B13" s="203"/>
      <c r="C13" s="203"/>
      <c r="D13" s="203"/>
      <c r="E13" s="203"/>
      <c r="F13" s="203"/>
    </row>
    <row r="14" spans="1:8" ht="15.75" customHeight="1" thickBot="1">
      <c r="A14" s="255" t="s">
        <v>181</v>
      </c>
      <c r="B14" s="245"/>
      <c r="C14" s="245"/>
      <c r="D14" s="245"/>
      <c r="E14" s="245"/>
      <c r="F14" s="246"/>
    </row>
    <row r="15" spans="1:8" ht="13.5" thickBot="1">
      <c r="A15" s="256"/>
    </row>
    <row r="16" spans="1:8" ht="15.75" customHeight="1" thickBot="1">
      <c r="A16" s="257" t="s">
        <v>182</v>
      </c>
      <c r="B16" s="247"/>
      <c r="C16" s="247"/>
      <c r="D16" s="247"/>
      <c r="E16" s="247"/>
      <c r="F16" s="248"/>
    </row>
    <row r="17" spans="1:8" ht="13.5" thickBot="1">
      <c r="A17" s="256"/>
    </row>
    <row r="18" spans="1:8" ht="15.75" customHeight="1" thickBot="1">
      <c r="A18" s="257" t="s">
        <v>183</v>
      </c>
      <c r="B18" s="247"/>
      <c r="C18" s="247"/>
      <c r="D18" s="247"/>
      <c r="E18" s="247"/>
      <c r="F18" s="248"/>
    </row>
    <row r="19" spans="1:8" ht="15.75" customHeight="1" thickBot="1">
      <c r="A19" s="256"/>
      <c r="G19" s="176"/>
      <c r="H19" s="98"/>
    </row>
    <row r="20" spans="1:8" ht="15.75" customHeight="1" thickBot="1">
      <c r="A20" s="255" t="s">
        <v>184</v>
      </c>
      <c r="B20" s="176"/>
      <c r="C20" s="176"/>
      <c r="D20" s="176"/>
      <c r="E20" s="176"/>
      <c r="F20" s="176"/>
    </row>
    <row r="22" spans="1:8" ht="15.75" customHeight="1">
      <c r="B22" s="250"/>
      <c r="C22" s="250"/>
      <c r="D22" s="250"/>
      <c r="E22" s="250"/>
      <c r="F22" s="250"/>
      <c r="G22" s="250"/>
    </row>
    <row r="23" spans="1:8" ht="15.75" customHeight="1">
      <c r="B23" s="250"/>
      <c r="C23" s="250"/>
      <c r="D23" s="250"/>
      <c r="E23" s="250"/>
      <c r="F23" s="250"/>
      <c r="G23" s="251"/>
    </row>
    <row r="24" spans="1:8" ht="15.75" customHeight="1">
      <c r="B24" s="249"/>
      <c r="C24" s="251"/>
      <c r="D24" s="251"/>
      <c r="E24" s="251"/>
      <c r="F24" s="251"/>
      <c r="G24" s="25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6"/>
  <sheetViews>
    <sheetView workbookViewId="0">
      <selection sqref="A1:R13"/>
    </sheetView>
  </sheetViews>
  <sheetFormatPr defaultColWidth="14.42578125" defaultRowHeight="15.75" customHeight="1"/>
  <cols>
    <col min="1" max="1" width="21.140625" customWidth="1"/>
    <col min="2" max="2" width="20.7109375" customWidth="1"/>
    <col min="3" max="3" width="18.140625" customWidth="1"/>
    <col min="4" max="4" width="19.140625" customWidth="1"/>
    <col min="5" max="5" width="16.85546875" customWidth="1"/>
    <col min="6" max="6" width="10.7109375" customWidth="1"/>
    <col min="7" max="7" width="21.7109375" customWidth="1"/>
    <col min="8" max="8" width="9.85546875" customWidth="1"/>
    <col min="9" max="9" width="19.5703125" customWidth="1"/>
    <col min="10" max="10" width="22.42578125" customWidth="1"/>
    <col min="11" max="11" width="24.85546875" customWidth="1"/>
    <col min="12" max="12" width="56.42578125" customWidth="1"/>
    <col min="13" max="13" width="55.28515625" customWidth="1"/>
    <col min="14" max="14" width="27.85546875" customWidth="1"/>
    <col min="15" max="15" width="29.7109375" customWidth="1"/>
    <col min="16" max="16" width="36.7109375" customWidth="1"/>
    <col min="17" max="17" width="23.140625" customWidth="1"/>
    <col min="18" max="18" width="33.42578125" customWidth="1"/>
  </cols>
  <sheetData>
    <row r="1" spans="1:31" ht="15.75" customHeight="1">
      <c r="A1" s="212" t="s">
        <v>14</v>
      </c>
      <c r="B1" s="208"/>
      <c r="C1" s="208"/>
      <c r="D1" s="208"/>
      <c r="E1" s="208"/>
      <c r="F1" s="208"/>
      <c r="G1" s="208"/>
      <c r="H1" s="208"/>
      <c r="I1" s="208"/>
      <c r="J1" s="208"/>
      <c r="K1" s="208"/>
      <c r="L1" s="208"/>
      <c r="M1" s="208"/>
      <c r="N1" s="208"/>
      <c r="O1" s="208"/>
      <c r="P1" s="208"/>
      <c r="Q1" s="208"/>
      <c r="R1" s="208"/>
      <c r="S1" s="5"/>
      <c r="T1" s="5"/>
      <c r="U1" s="5"/>
      <c r="V1" s="6"/>
      <c r="W1" s="6"/>
      <c r="X1" s="6"/>
      <c r="Y1" s="6"/>
      <c r="Z1" s="6"/>
      <c r="AA1" s="6"/>
      <c r="AB1" s="6"/>
      <c r="AC1" s="6"/>
      <c r="AD1" s="6"/>
      <c r="AE1" s="6"/>
    </row>
    <row r="2" spans="1:31" ht="15.75" customHeight="1">
      <c r="A2" s="7" t="s">
        <v>15</v>
      </c>
      <c r="B2" s="7" t="s">
        <v>16</v>
      </c>
      <c r="C2" s="8" t="s">
        <v>17</v>
      </c>
      <c r="D2" s="7" t="s">
        <v>18</v>
      </c>
      <c r="E2" s="8" t="s">
        <v>19</v>
      </c>
      <c r="F2" s="8" t="s">
        <v>20</v>
      </c>
      <c r="G2" s="9" t="s">
        <v>21</v>
      </c>
      <c r="H2" s="9" t="s">
        <v>22</v>
      </c>
      <c r="I2" s="10" t="s">
        <v>23</v>
      </c>
      <c r="J2" s="10" t="s">
        <v>24</v>
      </c>
      <c r="K2" s="10" t="s">
        <v>25</v>
      </c>
      <c r="L2" s="11" t="s">
        <v>26</v>
      </c>
      <c r="M2" s="12" t="s">
        <v>27</v>
      </c>
      <c r="N2" s="12" t="s">
        <v>28</v>
      </c>
      <c r="O2" s="12" t="s">
        <v>29</v>
      </c>
      <c r="P2" s="12" t="s">
        <v>30</v>
      </c>
      <c r="Q2" s="12" t="s">
        <v>31</v>
      </c>
      <c r="R2" s="10" t="s">
        <v>32</v>
      </c>
    </row>
    <row r="3" spans="1:31" ht="15.75" customHeight="1">
      <c r="A3" s="13">
        <v>44449</v>
      </c>
      <c r="B3" s="14" t="s">
        <v>33</v>
      </c>
      <c r="C3" s="15">
        <v>17</v>
      </c>
      <c r="D3" s="16">
        <f t="shared" ref="D3:D12" si="0">C3/100</f>
        <v>0.17</v>
      </c>
      <c r="E3" s="16">
        <v>2400.85</v>
      </c>
      <c r="F3" s="17">
        <v>190.06</v>
      </c>
      <c r="G3" s="18">
        <f t="shared" ref="G3:G12" si="1">(F3-D3)/F3</f>
        <v>0.99910554561717357</v>
      </c>
      <c r="H3" s="16">
        <v>315243</v>
      </c>
      <c r="I3" s="19">
        <f t="shared" ref="I3:I12" si="2">D3/E3</f>
        <v>7.0808255409542464E-5</v>
      </c>
      <c r="J3" s="20">
        <f t="shared" ref="J3:J12" si="3">1-G3</f>
        <v>8.944543828264262E-4</v>
      </c>
      <c r="K3" s="21">
        <f t="shared" ref="K3:K12" si="4">(H4-H3)/H3</f>
        <v>-2.5466069032460674E-2</v>
      </c>
      <c r="L3" s="209" t="s">
        <v>34</v>
      </c>
      <c r="M3" s="16">
        <v>242.17</v>
      </c>
      <c r="N3" s="16">
        <v>628.17999999999995</v>
      </c>
      <c r="O3" s="16">
        <v>625.91999999999996</v>
      </c>
      <c r="P3" s="16">
        <v>59.32</v>
      </c>
      <c r="Q3" s="16">
        <f t="shared" ref="Q3:Q12" si="5">O3+P3</f>
        <v>685.24</v>
      </c>
      <c r="R3" s="16">
        <f t="shared" ref="R3:R12" si="6">M3-N3+Q3</f>
        <v>299.23</v>
      </c>
    </row>
    <row r="4" spans="1:31" ht="15.75" customHeight="1">
      <c r="A4" s="13">
        <v>43765</v>
      </c>
      <c r="B4" s="14" t="s">
        <v>33</v>
      </c>
      <c r="C4" s="15">
        <v>8</v>
      </c>
      <c r="D4" s="16">
        <f t="shared" si="0"/>
        <v>0.08</v>
      </c>
      <c r="E4" s="22">
        <v>1831.25</v>
      </c>
      <c r="F4" s="17">
        <v>190.28</v>
      </c>
      <c r="G4" s="18">
        <f t="shared" si="1"/>
        <v>0.99957956695396255</v>
      </c>
      <c r="H4" s="16">
        <v>307215</v>
      </c>
      <c r="I4" s="19">
        <f t="shared" si="2"/>
        <v>4.3686006825938565E-5</v>
      </c>
      <c r="J4" s="20">
        <f t="shared" si="3"/>
        <v>4.2043304603744946E-4</v>
      </c>
      <c r="K4" s="21">
        <f t="shared" si="4"/>
        <v>-0.11624432400761682</v>
      </c>
      <c r="L4" s="210"/>
      <c r="M4" s="16">
        <v>158.91</v>
      </c>
      <c r="N4" s="16">
        <v>567.47</v>
      </c>
      <c r="O4" s="16">
        <v>587.67999999999995</v>
      </c>
      <c r="P4" s="16">
        <v>88.15</v>
      </c>
      <c r="Q4" s="16">
        <f t="shared" si="5"/>
        <v>675.82999999999993</v>
      </c>
      <c r="R4" s="16">
        <f t="shared" si="6"/>
        <v>267.26999999999987</v>
      </c>
    </row>
    <row r="5" spans="1:31" ht="15.75" customHeight="1">
      <c r="A5" s="13">
        <v>43399</v>
      </c>
      <c r="B5" s="14" t="s">
        <v>33</v>
      </c>
      <c r="C5" s="15">
        <v>8</v>
      </c>
      <c r="D5" s="16">
        <f t="shared" si="0"/>
        <v>0.08</v>
      </c>
      <c r="E5" s="22">
        <v>2849.92</v>
      </c>
      <c r="F5" s="17">
        <v>123.61</v>
      </c>
      <c r="G5" s="18">
        <f t="shared" si="1"/>
        <v>0.99935280317126451</v>
      </c>
      <c r="H5" s="16">
        <v>271503</v>
      </c>
      <c r="I5" s="19">
        <f t="shared" si="2"/>
        <v>2.8070963395463733E-5</v>
      </c>
      <c r="J5" s="20">
        <f t="shared" si="3"/>
        <v>6.4719682873548567E-4</v>
      </c>
      <c r="K5" s="21">
        <f t="shared" si="4"/>
        <v>-7.5638206575986272E-2</v>
      </c>
      <c r="L5" s="210"/>
      <c r="M5" s="16">
        <v>255.92</v>
      </c>
      <c r="N5" s="16">
        <v>489.28</v>
      </c>
      <c r="O5" s="16">
        <v>589.97</v>
      </c>
      <c r="P5" s="16">
        <v>120.06</v>
      </c>
      <c r="Q5" s="16">
        <f t="shared" si="5"/>
        <v>710.03</v>
      </c>
      <c r="R5" s="16">
        <f t="shared" si="6"/>
        <v>476.66999999999996</v>
      </c>
    </row>
    <row r="6" spans="1:31" ht="15.75" customHeight="1">
      <c r="A6" s="13">
        <v>43019</v>
      </c>
      <c r="B6" s="14" t="s">
        <v>33</v>
      </c>
      <c r="C6" s="15">
        <v>6</v>
      </c>
      <c r="D6" s="16">
        <f t="shared" si="0"/>
        <v>0.06</v>
      </c>
      <c r="E6" s="22">
        <v>1720.15</v>
      </c>
      <c r="F6" s="17">
        <v>141.77000000000001</v>
      </c>
      <c r="G6" s="18">
        <f t="shared" si="1"/>
        <v>0.9995767792903999</v>
      </c>
      <c r="H6" s="16">
        <v>250967</v>
      </c>
      <c r="I6" s="19">
        <f t="shared" si="2"/>
        <v>3.4880679010551404E-5</v>
      </c>
      <c r="J6" s="20">
        <f t="shared" si="3"/>
        <v>4.2322070960010283E-4</v>
      </c>
      <c r="K6" s="21">
        <f t="shared" si="4"/>
        <v>-0.14028537616499381</v>
      </c>
      <c r="L6" s="210"/>
      <c r="M6" s="16">
        <v>211.28</v>
      </c>
      <c r="N6" s="16">
        <v>476.26</v>
      </c>
      <c r="O6" s="16">
        <v>620.24</v>
      </c>
      <c r="P6" s="16">
        <v>209.17</v>
      </c>
      <c r="Q6" s="16">
        <f t="shared" si="5"/>
        <v>829.41</v>
      </c>
      <c r="R6" s="16">
        <f t="shared" si="6"/>
        <v>564.42999999999995</v>
      </c>
    </row>
    <row r="7" spans="1:31" ht="15.75" customHeight="1">
      <c r="A7" s="13">
        <v>42672</v>
      </c>
      <c r="B7" s="14" t="s">
        <v>33</v>
      </c>
      <c r="C7" s="15">
        <v>5</v>
      </c>
      <c r="D7" s="16">
        <f t="shared" si="0"/>
        <v>0.05</v>
      </c>
      <c r="E7" s="16">
        <v>411.97</v>
      </c>
      <c r="F7" s="17">
        <v>88.55</v>
      </c>
      <c r="G7" s="18">
        <f t="shared" si="1"/>
        <v>0.99943534726143424</v>
      </c>
      <c r="H7" s="16">
        <v>215760</v>
      </c>
      <c r="I7" s="19">
        <f t="shared" si="2"/>
        <v>1.2136806078112484E-4</v>
      </c>
      <c r="J7" s="20">
        <f t="shared" si="3"/>
        <v>5.6465273856576292E-4</v>
      </c>
      <c r="K7" s="21">
        <f t="shared" si="4"/>
        <v>-0.18361142009640341</v>
      </c>
      <c r="L7" s="210"/>
      <c r="M7" s="16">
        <v>78.17</v>
      </c>
      <c r="N7" s="16">
        <v>480.65</v>
      </c>
      <c r="O7" s="16">
        <v>796.97</v>
      </c>
      <c r="P7" s="16">
        <v>288.14999999999998</v>
      </c>
      <c r="Q7" s="16">
        <f t="shared" si="5"/>
        <v>1085.1199999999999</v>
      </c>
      <c r="R7" s="16">
        <f t="shared" si="6"/>
        <v>682.63999999999987</v>
      </c>
    </row>
    <row r="8" spans="1:31" ht="15.75" customHeight="1">
      <c r="A8" s="13">
        <v>42293</v>
      </c>
      <c r="B8" s="14" t="s">
        <v>33</v>
      </c>
      <c r="C8" s="15">
        <v>5</v>
      </c>
      <c r="D8" s="16">
        <f t="shared" si="0"/>
        <v>0.05</v>
      </c>
      <c r="E8" s="16">
        <v>280.74</v>
      </c>
      <c r="F8" s="17">
        <v>21.19</v>
      </c>
      <c r="G8" s="18">
        <f t="shared" si="1"/>
        <v>0.99764039641340252</v>
      </c>
      <c r="H8" s="16">
        <v>176144</v>
      </c>
      <c r="I8" s="19">
        <f t="shared" si="2"/>
        <v>1.7810073377502316E-4</v>
      </c>
      <c r="J8" s="20">
        <f t="shared" si="3"/>
        <v>2.3596035865974807E-3</v>
      </c>
      <c r="K8" s="21">
        <f t="shared" si="4"/>
        <v>2.929421382505223E-3</v>
      </c>
      <c r="L8" s="210"/>
      <c r="M8" s="16">
        <v>59.96</v>
      </c>
      <c r="N8" s="16">
        <v>485.3</v>
      </c>
      <c r="O8" s="16">
        <v>769.39</v>
      </c>
      <c r="P8" s="16">
        <v>279.58</v>
      </c>
      <c r="Q8" s="16">
        <f t="shared" si="5"/>
        <v>1048.97</v>
      </c>
      <c r="R8" s="16">
        <f t="shared" si="6"/>
        <v>623.63</v>
      </c>
    </row>
    <row r="9" spans="1:31" ht="15.75" customHeight="1">
      <c r="A9" s="13">
        <v>41908</v>
      </c>
      <c r="B9" s="14" t="s">
        <v>33</v>
      </c>
      <c r="C9" s="17">
        <v>5</v>
      </c>
      <c r="D9" s="16">
        <f t="shared" si="0"/>
        <v>0.05</v>
      </c>
      <c r="E9" s="16">
        <v>322.27</v>
      </c>
      <c r="F9" s="17">
        <v>36.25</v>
      </c>
      <c r="G9" s="18">
        <f t="shared" si="1"/>
        <v>0.99862068965517248</v>
      </c>
      <c r="H9" s="16">
        <v>176660</v>
      </c>
      <c r="I9" s="19">
        <f t="shared" si="2"/>
        <v>1.5514940888075219E-4</v>
      </c>
      <c r="J9" s="20">
        <f t="shared" si="3"/>
        <v>1.3793103448275223E-3</v>
      </c>
      <c r="K9" s="21">
        <f t="shared" si="4"/>
        <v>-0.18265028869013925</v>
      </c>
      <c r="L9" s="210"/>
      <c r="M9" s="16">
        <v>-55.7</v>
      </c>
      <c r="N9" s="16">
        <v>468.85</v>
      </c>
      <c r="O9" s="16">
        <v>594.1</v>
      </c>
      <c r="P9" s="16">
        <v>262.5</v>
      </c>
      <c r="Q9" s="16">
        <f t="shared" si="5"/>
        <v>856.6</v>
      </c>
      <c r="R9" s="16">
        <f t="shared" si="6"/>
        <v>332.04999999999995</v>
      </c>
    </row>
    <row r="10" spans="1:31" ht="15.75" customHeight="1">
      <c r="A10" s="13">
        <v>41528</v>
      </c>
      <c r="B10" s="14" t="s">
        <v>33</v>
      </c>
      <c r="C10" s="17">
        <v>5</v>
      </c>
      <c r="D10" s="16">
        <f t="shared" si="0"/>
        <v>0.05</v>
      </c>
      <c r="E10" s="16">
        <v>313.13</v>
      </c>
      <c r="F10" s="17">
        <v>26.39</v>
      </c>
      <c r="G10" s="18">
        <f t="shared" si="1"/>
        <v>0.99810534293292907</v>
      </c>
      <c r="H10" s="16">
        <v>144393</v>
      </c>
      <c r="I10" s="19">
        <f t="shared" si="2"/>
        <v>1.5967808897263119E-4</v>
      </c>
      <c r="J10" s="20">
        <f t="shared" si="3"/>
        <v>1.8946570670709262E-3</v>
      </c>
      <c r="K10" s="21">
        <f t="shared" si="4"/>
        <v>-0.30298560179510087</v>
      </c>
      <c r="L10" s="210"/>
      <c r="M10" s="16">
        <v>7.9</v>
      </c>
      <c r="N10" s="16">
        <v>313.2</v>
      </c>
      <c r="O10" s="16">
        <v>351.19</v>
      </c>
      <c r="P10" s="16">
        <v>173.5</v>
      </c>
      <c r="Q10" s="16">
        <f t="shared" si="5"/>
        <v>524.69000000000005</v>
      </c>
      <c r="R10" s="16">
        <f t="shared" si="6"/>
        <v>219.39000000000004</v>
      </c>
    </row>
    <row r="11" spans="1:31" ht="15.75" customHeight="1">
      <c r="A11" s="13">
        <v>41174</v>
      </c>
      <c r="B11" s="14" t="s">
        <v>33</v>
      </c>
      <c r="C11" s="17">
        <v>5</v>
      </c>
      <c r="D11" s="16">
        <f t="shared" si="0"/>
        <v>0.05</v>
      </c>
      <c r="E11" s="16">
        <v>298.48</v>
      </c>
      <c r="F11" s="17">
        <v>43.72</v>
      </c>
      <c r="G11" s="18">
        <f t="shared" si="1"/>
        <v>0.9988563586459287</v>
      </c>
      <c r="H11" s="16">
        <v>100644</v>
      </c>
      <c r="I11" s="19">
        <f t="shared" si="2"/>
        <v>1.6751541141785044E-4</v>
      </c>
      <c r="J11" s="20">
        <f t="shared" si="3"/>
        <v>1.1436413540713009E-3</v>
      </c>
      <c r="K11" s="21">
        <f t="shared" si="4"/>
        <v>-0.14476769603751838</v>
      </c>
      <c r="L11" s="210"/>
      <c r="M11" s="16">
        <v>4.2</v>
      </c>
      <c r="N11" s="16">
        <v>243.47</v>
      </c>
      <c r="O11" s="16">
        <v>204.24</v>
      </c>
      <c r="P11" s="16">
        <v>121.08</v>
      </c>
      <c r="Q11" s="16">
        <f t="shared" si="5"/>
        <v>325.32</v>
      </c>
      <c r="R11" s="16">
        <f t="shared" si="6"/>
        <v>86.049999999999983</v>
      </c>
    </row>
    <row r="12" spans="1:31" ht="15.75" customHeight="1">
      <c r="A12" s="13">
        <v>40760</v>
      </c>
      <c r="B12" s="14" t="s">
        <v>33</v>
      </c>
      <c r="C12" s="17">
        <v>5</v>
      </c>
      <c r="D12" s="16">
        <f t="shared" si="0"/>
        <v>0.05</v>
      </c>
      <c r="E12" s="16">
        <v>350.92</v>
      </c>
      <c r="F12" s="17">
        <v>77.760000000000005</v>
      </c>
      <c r="G12" s="18">
        <f t="shared" si="1"/>
        <v>0.99935699588477367</v>
      </c>
      <c r="H12" s="16">
        <v>86074</v>
      </c>
      <c r="I12" s="19">
        <f t="shared" si="2"/>
        <v>1.4248261712071129E-4</v>
      </c>
      <c r="J12" s="20">
        <f t="shared" si="3"/>
        <v>6.4300411522633105E-4</v>
      </c>
      <c r="K12" s="21">
        <f t="shared" si="4"/>
        <v>-0.174361595836141</v>
      </c>
      <c r="L12" s="210"/>
      <c r="M12" s="16">
        <v>44.72</v>
      </c>
      <c r="N12" s="16">
        <v>167.74</v>
      </c>
      <c r="O12" s="16">
        <v>166.36</v>
      </c>
      <c r="P12" s="16">
        <v>39.01</v>
      </c>
      <c r="Q12" s="16">
        <f t="shared" si="5"/>
        <v>205.37</v>
      </c>
      <c r="R12" s="16">
        <f t="shared" si="6"/>
        <v>82.35</v>
      </c>
    </row>
    <row r="13" spans="1:31" ht="15.75" customHeight="1">
      <c r="A13" s="23" t="s">
        <v>35</v>
      </c>
      <c r="B13" s="24" t="s">
        <v>35</v>
      </c>
      <c r="C13" s="24" t="s">
        <v>35</v>
      </c>
      <c r="D13" s="24" t="s">
        <v>35</v>
      </c>
      <c r="E13" s="24" t="s">
        <v>35</v>
      </c>
      <c r="F13" s="24" t="s">
        <v>35</v>
      </c>
      <c r="G13" s="24" t="s">
        <v>35</v>
      </c>
      <c r="H13" s="24">
        <v>71066</v>
      </c>
      <c r="I13" s="24" t="s">
        <v>35</v>
      </c>
      <c r="J13" s="24" t="s">
        <v>35</v>
      </c>
      <c r="K13" s="25" t="s">
        <v>35</v>
      </c>
      <c r="L13" s="211"/>
      <c r="M13" s="16" t="s">
        <v>35</v>
      </c>
      <c r="N13" s="26" t="s">
        <v>35</v>
      </c>
      <c r="O13" s="26" t="s">
        <v>35</v>
      </c>
      <c r="P13" s="26" t="s">
        <v>35</v>
      </c>
      <c r="Q13" s="26" t="s">
        <v>35</v>
      </c>
      <c r="R13" s="26" t="s">
        <v>35</v>
      </c>
    </row>
    <row r="15" spans="1:31" ht="15.75" customHeight="1">
      <c r="A15" s="27"/>
      <c r="B15" s="28"/>
    </row>
    <row r="16" spans="1:31">
      <c r="I16" s="29" t="s">
        <v>36</v>
      </c>
    </row>
  </sheetData>
  <mergeCells count="2">
    <mergeCell ref="L3:L13"/>
    <mergeCell ref="A1:R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7"/>
  <sheetViews>
    <sheetView workbookViewId="0">
      <selection activeCell="A21" sqref="A21"/>
    </sheetView>
  </sheetViews>
  <sheetFormatPr defaultColWidth="14.42578125" defaultRowHeight="15.75" customHeight="1"/>
  <cols>
    <col min="1" max="1" width="41.28515625" bestFit="1" customWidth="1"/>
    <col min="2" max="2" width="70.85546875" customWidth="1"/>
    <col min="4" max="4" width="22.5703125" customWidth="1"/>
  </cols>
  <sheetData>
    <row r="1" spans="1:3" ht="15.75" customHeight="1">
      <c r="A1" s="224" t="s">
        <v>37</v>
      </c>
      <c r="B1" s="208"/>
      <c r="C1" s="208"/>
    </row>
    <row r="2" spans="1:3">
      <c r="A2" s="29"/>
    </row>
    <row r="3" spans="1:3" ht="15.75" customHeight="1">
      <c r="A3" s="30" t="s">
        <v>38</v>
      </c>
      <c r="B3" s="221" t="s">
        <v>39</v>
      </c>
      <c r="C3" s="214"/>
    </row>
    <row r="4" spans="1:3">
      <c r="A4" s="31"/>
      <c r="B4" s="221" t="s">
        <v>40</v>
      </c>
      <c r="C4" s="214"/>
    </row>
    <row r="5" spans="1:3">
      <c r="A5" s="31"/>
      <c r="B5" s="222" t="s">
        <v>41</v>
      </c>
      <c r="C5" s="214"/>
    </row>
    <row r="6" spans="1:3">
      <c r="A6" s="31"/>
      <c r="B6" s="221" t="s">
        <v>42</v>
      </c>
      <c r="C6" s="214"/>
    </row>
    <row r="7" spans="1:3">
      <c r="A7" s="32"/>
      <c r="B7" s="223"/>
      <c r="C7" s="214"/>
    </row>
    <row r="8" spans="1:3" ht="15.75" customHeight="1">
      <c r="A8" s="30" t="s">
        <v>43</v>
      </c>
      <c r="B8" s="216"/>
      <c r="C8" s="214"/>
    </row>
    <row r="9" spans="1:3">
      <c r="A9" s="33" t="s">
        <v>18</v>
      </c>
      <c r="B9" s="220" t="s">
        <v>44</v>
      </c>
      <c r="C9" s="214"/>
    </row>
    <row r="10" spans="1:3">
      <c r="A10" s="34" t="s">
        <v>21</v>
      </c>
      <c r="B10" s="213" t="s">
        <v>45</v>
      </c>
      <c r="C10" s="214"/>
    </row>
    <row r="11" spans="1:3">
      <c r="A11" s="32"/>
      <c r="B11" s="215"/>
      <c r="C11" s="214"/>
    </row>
    <row r="12" spans="1:3" ht="15.75" customHeight="1">
      <c r="A12" s="30" t="s">
        <v>46</v>
      </c>
      <c r="B12" s="216"/>
      <c r="C12" s="214"/>
    </row>
    <row r="13" spans="1:3">
      <c r="A13" s="33" t="s">
        <v>23</v>
      </c>
      <c r="B13" s="220" t="s">
        <v>47</v>
      </c>
      <c r="C13" s="214"/>
    </row>
    <row r="14" spans="1:3">
      <c r="A14" s="34" t="s">
        <v>24</v>
      </c>
      <c r="B14" s="213" t="s">
        <v>48</v>
      </c>
      <c r="C14" s="214"/>
    </row>
    <row r="15" spans="1:3">
      <c r="A15" s="35" t="s">
        <v>25</v>
      </c>
      <c r="B15" s="219" t="s">
        <v>49</v>
      </c>
      <c r="C15" s="214"/>
    </row>
    <row r="16" spans="1:3">
      <c r="A16" s="36" t="s">
        <v>26</v>
      </c>
      <c r="B16" s="218" t="s">
        <v>50</v>
      </c>
      <c r="C16" s="214"/>
    </row>
    <row r="17" spans="1:3">
      <c r="A17" s="37" t="s">
        <v>32</v>
      </c>
      <c r="B17" s="217" t="s">
        <v>51</v>
      </c>
      <c r="C17" s="214"/>
    </row>
  </sheetData>
  <mergeCells count="16">
    <mergeCell ref="B8:C8"/>
    <mergeCell ref="B9:C9"/>
    <mergeCell ref="A1:C1"/>
    <mergeCell ref="B3:C3"/>
    <mergeCell ref="B4:C4"/>
    <mergeCell ref="B5:C5"/>
    <mergeCell ref="B6:C6"/>
    <mergeCell ref="B7:C7"/>
    <mergeCell ref="B10:C10"/>
    <mergeCell ref="B11:C11"/>
    <mergeCell ref="B12:C12"/>
    <mergeCell ref="B17:C17"/>
    <mergeCell ref="B16:C16"/>
    <mergeCell ref="B15:C15"/>
    <mergeCell ref="B14:C14"/>
    <mergeCell ref="B13:C13"/>
  </mergeCells>
  <hyperlinks>
    <hyperlink ref="B3" r:id="rId1" location="BI"/>
    <hyperlink ref="B4" r:id="rId2"/>
    <hyperlink ref="B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R17"/>
  <sheetViews>
    <sheetView workbookViewId="0">
      <selection activeCell="I4" sqref="I4"/>
    </sheetView>
  </sheetViews>
  <sheetFormatPr defaultColWidth="14.42578125" defaultRowHeight="15.75" customHeight="1"/>
  <cols>
    <col min="1" max="1" width="26.140625" customWidth="1"/>
    <col min="2" max="2" width="19.140625" customWidth="1"/>
    <col min="3" max="3" width="17.28515625" customWidth="1"/>
    <col min="4" max="4" width="18.28515625" customWidth="1"/>
    <col min="5" max="5" width="15.85546875" customWidth="1"/>
    <col min="6" max="6" width="7.85546875" customWidth="1"/>
    <col min="7" max="7" width="23.7109375" customWidth="1"/>
    <col min="8" max="8" width="13" customWidth="1"/>
    <col min="9" max="9" width="28.42578125" customWidth="1"/>
    <col min="10" max="10" width="18.42578125" customWidth="1"/>
    <col min="11" max="11" width="31.28515625" customWidth="1"/>
    <col min="12" max="14" width="18.42578125" customWidth="1"/>
    <col min="15" max="15" width="21.140625" customWidth="1"/>
    <col min="16" max="16" width="23.42578125" customWidth="1"/>
    <col min="17" max="17" width="28.85546875" customWidth="1"/>
    <col min="18" max="18" width="31.5703125" customWidth="1"/>
  </cols>
  <sheetData>
    <row r="1" spans="1:18" ht="15.75" customHeight="1">
      <c r="A1" s="38"/>
      <c r="B1" s="225" t="s">
        <v>52</v>
      </c>
      <c r="C1" s="208"/>
      <c r="D1" s="208"/>
      <c r="E1" s="38"/>
      <c r="F1" s="38"/>
      <c r="G1" s="39"/>
      <c r="H1" s="40"/>
      <c r="I1" s="41"/>
      <c r="J1" s="41"/>
      <c r="K1" s="41"/>
      <c r="L1" s="41"/>
      <c r="M1" s="41"/>
      <c r="N1" s="42"/>
      <c r="O1" s="43"/>
      <c r="P1" s="43"/>
      <c r="Q1" s="43"/>
      <c r="R1" s="43"/>
    </row>
    <row r="2" spans="1:18" ht="15.75" customHeight="1">
      <c r="A2" s="38"/>
      <c r="B2" s="38"/>
      <c r="C2" s="38"/>
      <c r="D2" s="38"/>
      <c r="E2" s="38"/>
      <c r="F2" s="38"/>
      <c r="G2" s="39"/>
      <c r="H2" s="40"/>
      <c r="I2" s="41"/>
      <c r="J2" s="41"/>
      <c r="K2" s="41"/>
      <c r="L2" s="41"/>
      <c r="M2" s="41"/>
      <c r="N2" s="42"/>
      <c r="O2" s="43"/>
      <c r="P2" s="43"/>
      <c r="Q2" s="43"/>
      <c r="R2" s="43"/>
    </row>
    <row r="3" spans="1:18" ht="15.75" customHeight="1">
      <c r="A3" s="44" t="s">
        <v>53</v>
      </c>
      <c r="B3" s="45" t="s">
        <v>16</v>
      </c>
      <c r="C3" s="45" t="s">
        <v>17</v>
      </c>
      <c r="D3" s="45" t="s">
        <v>18</v>
      </c>
      <c r="E3" s="45" t="s">
        <v>19</v>
      </c>
      <c r="F3" s="45" t="s">
        <v>20</v>
      </c>
      <c r="G3" s="46" t="s">
        <v>21</v>
      </c>
      <c r="H3" s="47" t="s">
        <v>22</v>
      </c>
      <c r="I3" s="48" t="s">
        <v>27</v>
      </c>
      <c r="J3" s="48" t="s">
        <v>28</v>
      </c>
      <c r="K3" s="48" t="s">
        <v>54</v>
      </c>
      <c r="L3" s="48" t="s">
        <v>55</v>
      </c>
      <c r="M3" s="48" t="s">
        <v>56</v>
      </c>
      <c r="N3" s="49" t="s">
        <v>23</v>
      </c>
      <c r="O3" s="50" t="s">
        <v>24</v>
      </c>
      <c r="P3" s="50" t="s">
        <v>25</v>
      </c>
      <c r="Q3" s="50" t="s">
        <v>26</v>
      </c>
      <c r="R3" s="51" t="s">
        <v>32</v>
      </c>
    </row>
    <row r="4" spans="1:18" ht="15.75" customHeight="1">
      <c r="A4" s="52">
        <v>44256</v>
      </c>
      <c r="B4" s="53" t="s">
        <v>57</v>
      </c>
      <c r="C4" s="54">
        <v>15750</v>
      </c>
      <c r="D4" s="55">
        <f t="shared" ref="D4:D14" si="0">C4/100</f>
        <v>157.5</v>
      </c>
      <c r="E4" s="56">
        <v>3413.35</v>
      </c>
      <c r="F4" s="57">
        <v>70.31</v>
      </c>
      <c r="G4" s="58">
        <f t="shared" ref="G4:G14" si="1">(F4-D4)/F4</f>
        <v>-1.2400796472763476</v>
      </c>
      <c r="H4" s="59">
        <v>12671.53</v>
      </c>
      <c r="I4" s="60">
        <v>1778.27</v>
      </c>
      <c r="J4" s="59">
        <v>1515.5</v>
      </c>
      <c r="K4" s="60">
        <v>768.72</v>
      </c>
      <c r="L4" s="61">
        <v>3327.76</v>
      </c>
      <c r="M4" s="62">
        <f t="shared" ref="M4:M14" si="2">K4+L4</f>
        <v>4096.4800000000005</v>
      </c>
      <c r="N4" s="63">
        <f t="shared" ref="N4:N14" si="3">D4/E4</f>
        <v>4.6142352820542867E-2</v>
      </c>
      <c r="O4" s="64">
        <f t="shared" ref="O4:O14" si="4">1-G4</f>
        <v>2.2400796472763478</v>
      </c>
      <c r="P4" s="65">
        <f>0%</f>
        <v>0</v>
      </c>
      <c r="Q4" s="226" t="s">
        <v>58</v>
      </c>
      <c r="R4" s="66">
        <f t="shared" ref="R4:R14" si="5">I4-J4+M4</f>
        <v>4359.25</v>
      </c>
    </row>
    <row r="5" spans="1:18" ht="15.75" customHeight="1">
      <c r="A5" s="52">
        <v>43891</v>
      </c>
      <c r="B5" s="53" t="s">
        <v>59</v>
      </c>
      <c r="C5" s="54">
        <v>3500</v>
      </c>
      <c r="D5" s="55">
        <f t="shared" si="0"/>
        <v>35</v>
      </c>
      <c r="E5" s="67">
        <v>2949.1</v>
      </c>
      <c r="F5" s="57">
        <v>78.959999999999994</v>
      </c>
      <c r="G5" s="58">
        <f t="shared" si="1"/>
        <v>0.55673758865248224</v>
      </c>
      <c r="H5" s="59">
        <v>11322.11</v>
      </c>
      <c r="I5" s="68">
        <v>1659.68</v>
      </c>
      <c r="J5" s="59">
        <v>1499.45</v>
      </c>
      <c r="K5" s="60">
        <v>763.63</v>
      </c>
      <c r="L5" s="61">
        <v>2215.06</v>
      </c>
      <c r="M5" s="62">
        <f t="shared" si="2"/>
        <v>2978.69</v>
      </c>
      <c r="N5" s="63">
        <f t="shared" si="3"/>
        <v>1.1868027533823879E-2</v>
      </c>
      <c r="O5" s="64">
        <f t="shared" si="4"/>
        <v>0.44326241134751776</v>
      </c>
      <c r="P5" s="65">
        <f t="shared" ref="P5:P14" si="6">(H5-H4)/H4</f>
        <v>-0.10649227046773357</v>
      </c>
      <c r="Q5" s="210"/>
      <c r="R5" s="66">
        <f t="shared" si="5"/>
        <v>3138.92</v>
      </c>
    </row>
    <row r="6" spans="1:18" ht="15.75" customHeight="1">
      <c r="A6" s="52">
        <v>43525</v>
      </c>
      <c r="B6" s="53" t="s">
        <v>59</v>
      </c>
      <c r="C6" s="54">
        <v>1500</v>
      </c>
      <c r="D6" s="55">
        <f t="shared" si="0"/>
        <v>15</v>
      </c>
      <c r="E6" s="69">
        <v>3077.25</v>
      </c>
      <c r="F6" s="57">
        <v>46.71</v>
      </c>
      <c r="G6" s="58">
        <f t="shared" si="1"/>
        <v>0.6788696210661529</v>
      </c>
      <c r="H6" s="59">
        <v>10672.97</v>
      </c>
      <c r="I6" s="68">
        <v>1113.6500000000001</v>
      </c>
      <c r="J6" s="59">
        <v>1392.51</v>
      </c>
      <c r="K6" s="60">
        <v>31.16</v>
      </c>
      <c r="L6" s="61">
        <v>1582.36</v>
      </c>
      <c r="M6" s="62">
        <f t="shared" si="2"/>
        <v>1613.52</v>
      </c>
      <c r="N6" s="63">
        <f t="shared" si="3"/>
        <v>4.8744820862783329E-3</v>
      </c>
      <c r="O6" s="64">
        <f t="shared" si="4"/>
        <v>0.3211303789338471</v>
      </c>
      <c r="P6" s="65">
        <f t="shared" si="6"/>
        <v>-5.7333836184244917E-2</v>
      </c>
      <c r="Q6" s="210"/>
      <c r="R6" s="66">
        <f t="shared" si="5"/>
        <v>1334.66</v>
      </c>
    </row>
    <row r="7" spans="1:18" ht="15.75" customHeight="1">
      <c r="A7" s="52">
        <v>43160</v>
      </c>
      <c r="B7" s="53" t="s">
        <v>59</v>
      </c>
      <c r="C7" s="54">
        <v>1250</v>
      </c>
      <c r="D7" s="55">
        <f t="shared" si="0"/>
        <v>12.5</v>
      </c>
      <c r="E7" s="69">
        <v>2471.9299999999998</v>
      </c>
      <c r="F7" s="57">
        <v>61.75</v>
      </c>
      <c r="G7" s="58">
        <f t="shared" si="1"/>
        <v>0.79757085020242913</v>
      </c>
      <c r="H7" s="59">
        <v>9459.99</v>
      </c>
      <c r="I7" s="68">
        <v>1182.58</v>
      </c>
      <c r="J7" s="59">
        <v>1231.55</v>
      </c>
      <c r="K7" s="60">
        <v>25.99</v>
      </c>
      <c r="L7" s="61">
        <v>1366.03</v>
      </c>
      <c r="M7" s="62">
        <f t="shared" si="2"/>
        <v>1392.02</v>
      </c>
      <c r="N7" s="63">
        <f t="shared" si="3"/>
        <v>5.0567774977446772E-3</v>
      </c>
      <c r="O7" s="64">
        <f t="shared" si="4"/>
        <v>0.20242914979757087</v>
      </c>
      <c r="P7" s="65">
        <f t="shared" si="6"/>
        <v>-0.11364971512147037</v>
      </c>
      <c r="Q7" s="210"/>
      <c r="R7" s="66">
        <f t="shared" si="5"/>
        <v>1343.05</v>
      </c>
    </row>
    <row r="8" spans="1:18" ht="15.75" customHeight="1">
      <c r="A8" s="52">
        <v>42795</v>
      </c>
      <c r="B8" s="53" t="s">
        <v>60</v>
      </c>
      <c r="C8" s="54">
        <v>1100</v>
      </c>
      <c r="D8" s="55">
        <f t="shared" si="0"/>
        <v>11</v>
      </c>
      <c r="E8" s="69">
        <v>1590.5</v>
      </c>
      <c r="F8" s="57">
        <v>73.12</v>
      </c>
      <c r="G8" s="58">
        <f t="shared" si="1"/>
        <v>0.84956236323851209</v>
      </c>
      <c r="H8" s="59">
        <v>8559.15</v>
      </c>
      <c r="I8" s="70">
        <v>401.94</v>
      </c>
      <c r="J8" s="71">
        <v>869.09</v>
      </c>
      <c r="K8" s="60">
        <v>24.74</v>
      </c>
      <c r="L8" s="61">
        <v>1089.42</v>
      </c>
      <c r="M8" s="62">
        <f t="shared" si="2"/>
        <v>1114.1600000000001</v>
      </c>
      <c r="N8" s="63">
        <f t="shared" si="3"/>
        <v>6.9160641307764855E-3</v>
      </c>
      <c r="O8" s="64">
        <f t="shared" si="4"/>
        <v>0.15043763676148791</v>
      </c>
      <c r="P8" s="65">
        <f t="shared" si="6"/>
        <v>-9.5226316306888298E-2</v>
      </c>
      <c r="Q8" s="210"/>
      <c r="R8" s="66">
        <f t="shared" si="5"/>
        <v>647.01</v>
      </c>
    </row>
    <row r="9" spans="1:18" ht="15.75" customHeight="1">
      <c r="A9" s="52">
        <v>42430</v>
      </c>
      <c r="B9" s="53" t="s">
        <v>60</v>
      </c>
      <c r="C9" s="54">
        <v>1000</v>
      </c>
      <c r="D9" s="55">
        <f t="shared" si="0"/>
        <v>10</v>
      </c>
      <c r="E9" s="69">
        <v>1420.85</v>
      </c>
      <c r="F9" s="57">
        <v>15.63</v>
      </c>
      <c r="G9" s="58">
        <f t="shared" si="1"/>
        <v>0.36020473448496482</v>
      </c>
      <c r="H9" s="59">
        <v>8046.11</v>
      </c>
      <c r="I9" s="72">
        <v>877.69</v>
      </c>
      <c r="J9" s="71">
        <v>713.89</v>
      </c>
      <c r="K9" s="60">
        <v>21.54</v>
      </c>
      <c r="L9" s="61">
        <v>1342.7</v>
      </c>
      <c r="M9" s="62">
        <f t="shared" si="2"/>
        <v>1364.24</v>
      </c>
      <c r="N9" s="63">
        <f t="shared" si="3"/>
        <v>7.0380406094943176E-3</v>
      </c>
      <c r="O9" s="64">
        <f t="shared" si="4"/>
        <v>0.63979526551503518</v>
      </c>
      <c r="P9" s="65">
        <f t="shared" si="6"/>
        <v>-5.9940531478008915E-2</v>
      </c>
      <c r="Q9" s="210"/>
      <c r="R9" s="66">
        <f t="shared" si="5"/>
        <v>1528.04</v>
      </c>
    </row>
    <row r="10" spans="1:18" ht="15.75" customHeight="1">
      <c r="A10" s="52">
        <v>42064</v>
      </c>
      <c r="B10" s="53" t="s">
        <v>60</v>
      </c>
      <c r="C10" s="57">
        <v>800</v>
      </c>
      <c r="D10" s="55">
        <f t="shared" si="0"/>
        <v>8</v>
      </c>
      <c r="E10" s="69">
        <v>1061.2</v>
      </c>
      <c r="F10" s="57">
        <v>19.57</v>
      </c>
      <c r="G10" s="58">
        <f t="shared" si="1"/>
        <v>0.59121103730199287</v>
      </c>
      <c r="H10" s="59">
        <v>7263.52</v>
      </c>
      <c r="I10" s="70">
        <v>515.33000000000004</v>
      </c>
      <c r="J10" s="71">
        <v>574.16999999999996</v>
      </c>
      <c r="K10" s="60">
        <v>20.350000000000001</v>
      </c>
      <c r="L10" s="61">
        <v>1202.45</v>
      </c>
      <c r="M10" s="62">
        <f t="shared" si="2"/>
        <v>1222.8</v>
      </c>
      <c r="N10" s="63">
        <f t="shared" si="3"/>
        <v>7.5386355069732378E-3</v>
      </c>
      <c r="O10" s="64">
        <f t="shared" si="4"/>
        <v>0.40878896269800713</v>
      </c>
      <c r="P10" s="65">
        <f t="shared" si="6"/>
        <v>-9.7263149521942815E-2</v>
      </c>
      <c r="Q10" s="210"/>
      <c r="R10" s="66">
        <f t="shared" si="5"/>
        <v>1163.96</v>
      </c>
    </row>
    <row r="11" spans="1:18" ht="15.75" customHeight="1">
      <c r="A11" s="52">
        <v>41699</v>
      </c>
      <c r="B11" s="53" t="s">
        <v>60</v>
      </c>
      <c r="C11" s="57">
        <v>600</v>
      </c>
      <c r="D11" s="55">
        <f t="shared" si="0"/>
        <v>6</v>
      </c>
      <c r="E11" s="73">
        <v>433.15</v>
      </c>
      <c r="F11" s="57">
        <v>30.87</v>
      </c>
      <c r="G11" s="58">
        <f t="shared" si="1"/>
        <v>0.80563654033041787</v>
      </c>
      <c r="H11" s="59">
        <v>6342.21</v>
      </c>
      <c r="I11" s="70">
        <v>614.51</v>
      </c>
      <c r="J11" s="71">
        <v>642.88</v>
      </c>
      <c r="K11" s="72">
        <v>28.27</v>
      </c>
      <c r="L11" s="74">
        <v>958.43</v>
      </c>
      <c r="M11" s="62">
        <f t="shared" si="2"/>
        <v>986.69999999999993</v>
      </c>
      <c r="N11" s="63">
        <f t="shared" si="3"/>
        <v>1.3852014313748126E-2</v>
      </c>
      <c r="O11" s="64">
        <f t="shared" si="4"/>
        <v>0.19436345966958213</v>
      </c>
      <c r="P11" s="65">
        <f t="shared" si="6"/>
        <v>-0.12684070533295155</v>
      </c>
      <c r="Q11" s="227"/>
      <c r="R11" s="66">
        <f t="shared" si="5"/>
        <v>958.32999999999993</v>
      </c>
    </row>
    <row r="12" spans="1:18" ht="15.75" customHeight="1">
      <c r="A12" s="52">
        <v>41334</v>
      </c>
      <c r="B12" s="53" t="s">
        <v>60</v>
      </c>
      <c r="C12" s="57">
        <v>425</v>
      </c>
      <c r="D12" s="55">
        <f t="shared" si="0"/>
        <v>4.25</v>
      </c>
      <c r="E12" s="73">
        <v>251.05</v>
      </c>
      <c r="F12" s="57">
        <v>51.9</v>
      </c>
      <c r="G12" s="58">
        <f t="shared" si="1"/>
        <v>0.91811175337186901</v>
      </c>
      <c r="H12" s="59">
        <v>5670.96</v>
      </c>
      <c r="I12" s="72">
        <v>272.01</v>
      </c>
      <c r="J12" s="71">
        <v>580.12</v>
      </c>
      <c r="K12" s="72">
        <v>171.77</v>
      </c>
      <c r="L12" s="74">
        <v>867.74</v>
      </c>
      <c r="M12" s="62">
        <f t="shared" si="2"/>
        <v>1039.51</v>
      </c>
      <c r="N12" s="63">
        <f t="shared" si="3"/>
        <v>1.6928898625771759E-2</v>
      </c>
      <c r="O12" s="64">
        <f t="shared" si="4"/>
        <v>8.188824662813099E-2</v>
      </c>
      <c r="P12" s="65">
        <f t="shared" si="6"/>
        <v>-0.10583850109031394</v>
      </c>
      <c r="Q12" s="210"/>
      <c r="R12" s="66">
        <f t="shared" si="5"/>
        <v>731.4</v>
      </c>
    </row>
    <row r="13" spans="1:18" ht="15.75" customHeight="1">
      <c r="A13" s="52">
        <v>40969</v>
      </c>
      <c r="B13" s="53" t="s">
        <v>60</v>
      </c>
      <c r="C13" s="57">
        <v>425</v>
      </c>
      <c r="D13" s="55">
        <f t="shared" si="0"/>
        <v>4.25</v>
      </c>
      <c r="E13" s="73">
        <v>261.83</v>
      </c>
      <c r="F13" s="57">
        <v>62.44</v>
      </c>
      <c r="G13" s="58">
        <f t="shared" si="1"/>
        <v>0.93193465727098013</v>
      </c>
      <c r="H13" s="59">
        <v>5032.72</v>
      </c>
      <c r="I13" s="70">
        <v>210.66</v>
      </c>
      <c r="J13" s="71">
        <v>458.82</v>
      </c>
      <c r="K13" s="72">
        <v>173.04</v>
      </c>
      <c r="L13" s="74">
        <v>979.26</v>
      </c>
      <c r="M13" s="62">
        <f t="shared" si="2"/>
        <v>1152.3</v>
      </c>
      <c r="N13" s="63">
        <f t="shared" si="3"/>
        <v>1.6231906198678533E-2</v>
      </c>
      <c r="O13" s="64">
        <f t="shared" si="4"/>
        <v>6.8065342729019873E-2</v>
      </c>
      <c r="P13" s="65">
        <f t="shared" si="6"/>
        <v>-0.11254531860566813</v>
      </c>
      <c r="Q13" s="210"/>
      <c r="R13" s="66">
        <f t="shared" si="5"/>
        <v>904.14</v>
      </c>
    </row>
    <row r="14" spans="1:18" ht="15.75" customHeight="1">
      <c r="A14" s="75">
        <v>40603</v>
      </c>
      <c r="B14" s="76" t="s">
        <v>60</v>
      </c>
      <c r="C14" s="77">
        <v>325</v>
      </c>
      <c r="D14" s="78">
        <f t="shared" si="0"/>
        <v>3.25</v>
      </c>
      <c r="E14" s="79">
        <v>171.55</v>
      </c>
      <c r="F14" s="77">
        <v>12.16</v>
      </c>
      <c r="G14" s="80">
        <f t="shared" si="1"/>
        <v>0.73273026315789469</v>
      </c>
      <c r="H14" s="81">
        <v>4219.97</v>
      </c>
      <c r="I14" s="82">
        <v>246.32</v>
      </c>
      <c r="J14" s="83">
        <v>315.39999999999998</v>
      </c>
      <c r="K14" s="82">
        <v>575.48</v>
      </c>
      <c r="L14" s="84">
        <v>455.71</v>
      </c>
      <c r="M14" s="85">
        <f t="shared" si="2"/>
        <v>1031.19</v>
      </c>
      <c r="N14" s="86">
        <f t="shared" si="3"/>
        <v>1.8944914019236373E-2</v>
      </c>
      <c r="O14" s="87">
        <f t="shared" si="4"/>
        <v>0.26726973684210531</v>
      </c>
      <c r="P14" s="88">
        <f t="shared" si="6"/>
        <v>-0.16149318857397191</v>
      </c>
      <c r="Q14" s="228"/>
      <c r="R14" s="89">
        <f t="shared" si="5"/>
        <v>962.11000000000013</v>
      </c>
    </row>
    <row r="15" spans="1:18" ht="15.75" customHeight="1">
      <c r="A15" s="90"/>
      <c r="B15" s="90"/>
      <c r="C15" s="90"/>
      <c r="D15" s="90"/>
      <c r="E15" s="91"/>
      <c r="F15" s="90"/>
      <c r="G15" s="90"/>
      <c r="H15" s="90"/>
      <c r="I15" s="90"/>
      <c r="J15" s="90"/>
      <c r="K15" s="90"/>
      <c r="L15" s="90"/>
      <c r="M15" s="90"/>
      <c r="N15" s="90"/>
      <c r="O15" s="90"/>
      <c r="P15" s="90"/>
      <c r="Q15" s="90"/>
      <c r="R15" s="90"/>
    </row>
    <row r="16" spans="1:18" ht="15.75" customHeight="1">
      <c r="A16" s="27"/>
      <c r="B16" s="28"/>
      <c r="C16" s="90"/>
      <c r="D16" s="90"/>
      <c r="E16" s="90"/>
      <c r="F16" s="90"/>
      <c r="G16" s="90"/>
      <c r="H16" s="90"/>
      <c r="I16" s="90"/>
      <c r="J16" s="90"/>
      <c r="K16" s="90"/>
      <c r="L16" s="90"/>
      <c r="M16" s="90"/>
      <c r="N16" s="90"/>
      <c r="O16" s="92"/>
      <c r="P16" s="93"/>
      <c r="Q16" s="90"/>
      <c r="R16" s="90"/>
    </row>
    <row r="17" spans="2:2">
      <c r="B17" s="29" t="s">
        <v>61</v>
      </c>
    </row>
  </sheetData>
  <mergeCells count="3">
    <mergeCell ref="B1:D1"/>
    <mergeCell ref="Q4:Q10"/>
    <mergeCell ref="Q11:Q1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workbookViewId="0">
      <selection sqref="A1:B1"/>
    </sheetView>
  </sheetViews>
  <sheetFormatPr defaultColWidth="14.42578125" defaultRowHeight="15.75" customHeight="1"/>
  <cols>
    <col min="1" max="1" width="32.28515625" customWidth="1"/>
    <col min="2" max="2" width="89.140625" customWidth="1"/>
  </cols>
  <sheetData>
    <row r="1" spans="1:26">
      <c r="A1" s="229" t="s">
        <v>62</v>
      </c>
      <c r="B1" s="208"/>
      <c r="C1" s="94"/>
      <c r="D1" s="94"/>
      <c r="E1" s="94"/>
      <c r="F1" s="94"/>
      <c r="G1" s="94"/>
      <c r="H1" s="94"/>
      <c r="I1" s="94"/>
      <c r="J1" s="94"/>
      <c r="K1" s="94"/>
      <c r="L1" s="94"/>
      <c r="M1" s="94"/>
      <c r="N1" s="94"/>
      <c r="O1" s="94"/>
      <c r="P1" s="94"/>
      <c r="Q1" s="94"/>
      <c r="R1" s="94"/>
      <c r="S1" s="94"/>
      <c r="T1" s="94"/>
      <c r="U1" s="94"/>
      <c r="V1" s="94"/>
      <c r="W1" s="94"/>
      <c r="X1" s="94"/>
      <c r="Y1" s="94"/>
      <c r="Z1" s="94"/>
    </row>
    <row r="2" spans="1:26">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c r="A3" s="95" t="s">
        <v>63</v>
      </c>
      <c r="B3" s="96" t="s">
        <v>64</v>
      </c>
      <c r="C3" s="94"/>
      <c r="D3" s="94"/>
      <c r="E3" s="94"/>
      <c r="F3" s="94"/>
      <c r="G3" s="94"/>
      <c r="H3" s="94"/>
      <c r="I3" s="94"/>
      <c r="J3" s="94"/>
      <c r="K3" s="94"/>
      <c r="L3" s="94"/>
      <c r="M3" s="94"/>
      <c r="N3" s="94"/>
      <c r="O3" s="94"/>
      <c r="P3" s="94"/>
      <c r="Q3" s="94"/>
      <c r="R3" s="94"/>
      <c r="S3" s="94"/>
      <c r="T3" s="94"/>
      <c r="U3" s="94"/>
      <c r="V3" s="94"/>
      <c r="W3" s="94"/>
      <c r="X3" s="94"/>
      <c r="Y3" s="94"/>
      <c r="Z3" s="94"/>
    </row>
    <row r="4" spans="1:26">
      <c r="A4" s="97"/>
      <c r="B4" s="97"/>
      <c r="C4" s="94"/>
      <c r="D4" s="94"/>
      <c r="E4" s="94"/>
      <c r="F4" s="94"/>
      <c r="G4" s="94"/>
      <c r="H4" s="94"/>
      <c r="I4" s="94"/>
      <c r="J4" s="94"/>
      <c r="K4" s="94"/>
      <c r="L4" s="94"/>
      <c r="M4" s="94"/>
      <c r="N4" s="94"/>
      <c r="O4" s="94"/>
      <c r="P4" s="94"/>
      <c r="Q4" s="94"/>
      <c r="R4" s="94"/>
      <c r="S4" s="94"/>
      <c r="T4" s="94"/>
      <c r="U4" s="94"/>
      <c r="V4" s="94"/>
      <c r="W4" s="94"/>
      <c r="X4" s="94"/>
      <c r="Y4" s="94"/>
      <c r="Z4" s="94"/>
    </row>
    <row r="5" spans="1:26">
      <c r="A5" s="230" t="s">
        <v>65</v>
      </c>
      <c r="B5" s="231"/>
      <c r="C5" s="94"/>
      <c r="D5" s="94"/>
      <c r="E5" s="94"/>
      <c r="F5" s="94"/>
      <c r="G5" s="94"/>
      <c r="H5" s="94"/>
      <c r="I5" s="94"/>
      <c r="J5" s="94"/>
      <c r="K5" s="94"/>
      <c r="L5" s="94"/>
      <c r="M5" s="94"/>
      <c r="N5" s="94"/>
      <c r="O5" s="94"/>
      <c r="P5" s="94"/>
      <c r="Q5" s="94"/>
      <c r="R5" s="94"/>
      <c r="S5" s="94"/>
      <c r="T5" s="94"/>
      <c r="U5" s="94"/>
      <c r="V5" s="94"/>
      <c r="W5" s="94"/>
      <c r="X5" s="94"/>
      <c r="Y5" s="94"/>
      <c r="Z5" s="94"/>
    </row>
    <row r="6" spans="1:26">
      <c r="A6" s="95" t="s">
        <v>43</v>
      </c>
      <c r="B6" s="99"/>
      <c r="C6" s="94"/>
      <c r="D6" s="94"/>
      <c r="E6" s="94"/>
      <c r="F6" s="94"/>
      <c r="G6" s="94"/>
      <c r="H6" s="94"/>
      <c r="I6" s="94"/>
      <c r="J6" s="94"/>
      <c r="K6" s="94"/>
      <c r="L6" s="94"/>
      <c r="M6" s="94"/>
      <c r="N6" s="94"/>
      <c r="O6" s="94"/>
      <c r="P6" s="94"/>
      <c r="Q6" s="94"/>
      <c r="R6" s="94"/>
      <c r="S6" s="94"/>
      <c r="T6" s="94"/>
      <c r="U6" s="94"/>
      <c r="V6" s="94"/>
      <c r="W6" s="94"/>
      <c r="X6" s="94"/>
      <c r="Y6" s="94"/>
      <c r="Z6" s="94"/>
    </row>
    <row r="7" spans="1:26">
      <c r="A7" s="100" t="s">
        <v>18</v>
      </c>
      <c r="B7" s="101" t="s">
        <v>44</v>
      </c>
      <c r="C7" s="94"/>
      <c r="D7" s="94"/>
      <c r="E7" s="94"/>
      <c r="F7" s="94"/>
      <c r="G7" s="94"/>
      <c r="H7" s="94"/>
      <c r="I7" s="94"/>
      <c r="J7" s="94"/>
      <c r="K7" s="94"/>
      <c r="L7" s="94"/>
      <c r="M7" s="94"/>
      <c r="N7" s="94"/>
      <c r="O7" s="94"/>
      <c r="P7" s="94"/>
      <c r="Q7" s="94"/>
      <c r="R7" s="94"/>
      <c r="S7" s="94"/>
      <c r="T7" s="94"/>
      <c r="U7" s="94"/>
      <c r="V7" s="94"/>
      <c r="W7" s="94"/>
      <c r="X7" s="94"/>
      <c r="Y7" s="94"/>
      <c r="Z7" s="94"/>
    </row>
    <row r="8" spans="1:26">
      <c r="A8" s="102" t="s">
        <v>21</v>
      </c>
      <c r="B8" s="101" t="s">
        <v>45</v>
      </c>
      <c r="C8" s="94"/>
      <c r="D8" s="94"/>
      <c r="E8" s="94"/>
      <c r="F8" s="94"/>
      <c r="G8" s="94"/>
      <c r="H8" s="94"/>
      <c r="I8" s="94"/>
      <c r="J8" s="94"/>
      <c r="K8" s="94"/>
      <c r="L8" s="94"/>
      <c r="M8" s="94"/>
      <c r="N8" s="94"/>
      <c r="O8" s="94"/>
      <c r="P8" s="94"/>
      <c r="Q8" s="94"/>
      <c r="R8" s="94"/>
      <c r="S8" s="94"/>
      <c r="T8" s="94"/>
      <c r="U8" s="94"/>
      <c r="V8" s="94"/>
      <c r="W8" s="94"/>
      <c r="X8" s="94"/>
      <c r="Y8" s="94"/>
      <c r="Z8" s="94"/>
    </row>
    <row r="9" spans="1:26">
      <c r="A9" s="103"/>
      <c r="B9" s="104"/>
      <c r="C9" s="94"/>
      <c r="D9" s="94"/>
      <c r="E9" s="94"/>
      <c r="F9" s="94"/>
      <c r="G9" s="94"/>
      <c r="H9" s="94"/>
      <c r="I9" s="94"/>
      <c r="J9" s="94"/>
      <c r="K9" s="94"/>
      <c r="L9" s="94"/>
      <c r="M9" s="94"/>
      <c r="N9" s="94"/>
      <c r="O9" s="94"/>
      <c r="P9" s="94"/>
      <c r="Q9" s="94"/>
      <c r="R9" s="94"/>
      <c r="S9" s="94"/>
      <c r="T9" s="94"/>
      <c r="U9" s="94"/>
      <c r="V9" s="94"/>
      <c r="W9" s="94"/>
      <c r="X9" s="94"/>
      <c r="Y9" s="94"/>
      <c r="Z9" s="94"/>
    </row>
    <row r="10" spans="1:26">
      <c r="A10" s="95" t="s">
        <v>46</v>
      </c>
      <c r="B10" s="105"/>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26">
      <c r="A11" s="106" t="s">
        <v>23</v>
      </c>
      <c r="B11" s="101" t="s">
        <v>47</v>
      </c>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26">
      <c r="A12" s="106" t="s">
        <v>24</v>
      </c>
      <c r="B12" s="101" t="s">
        <v>48</v>
      </c>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c r="A13" s="106" t="s">
        <v>25</v>
      </c>
      <c r="B13" s="101" t="s">
        <v>49</v>
      </c>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c r="A14" s="107" t="s">
        <v>26</v>
      </c>
      <c r="B14" s="101" t="s">
        <v>50</v>
      </c>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5.75" customHeight="1">
      <c r="A15" s="106" t="s">
        <v>32</v>
      </c>
      <c r="B15" s="108" t="s">
        <v>51</v>
      </c>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2.7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2.7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2.75">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2.7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2.75">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2.7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2.7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2.7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2.7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2.7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2.7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2.7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2.7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2.7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2.7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2.7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2.7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2.7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2.7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2.7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2.7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2.7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2.7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2.7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2.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2.75">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ht="12.75">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2.7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2.75">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2.7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2.75">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2.75">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2.75">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2.7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2.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2.75">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2.75">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2.75">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2.7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2.75">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2.7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2.75">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2.75">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2.75">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2.75">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2.75">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2.75">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2.75">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2.75">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2.75">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2.75">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2.75">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2.75">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2.75">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2.75">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2.75">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ht="12.75">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ht="12.75">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ht="12.75">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ht="12.75">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ht="12.75">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ht="12.7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ht="12.75">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ht="12.75">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ht="12.75">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ht="12.75">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2.7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2.7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2.75">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2.75">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2.75">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2.75">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2.75">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2.75">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2.75">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spans="1:26" ht="12.75">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spans="1:26" ht="12.75">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2.7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2.75">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2.75">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2.75">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2.75">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2.75">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2.75">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2.75">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2.75">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2.75">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2.75">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2.75">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2.75">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2.75">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2.75">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2.75">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2.75">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2.75">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2.75">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2.75">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2.75">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2.75">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2.75">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2.75">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2.75">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2.75">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2.75">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2.75">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2.75">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2.75">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2.75">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2.75">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2.75">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2.75">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2.75">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2.75">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2.75">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2.75">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2.75">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2.75">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2.75">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2.75">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2.75">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2.75">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2.75">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2.75">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2.75">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2.75">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2.75">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2.75">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2.75">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2.75">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2.75">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2.75">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2.75">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2.75">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2.75">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2.75">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2.75">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2.75">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2.75">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2.75">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2.75">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2.75">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2.75">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2.75">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2.75">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2.75">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2.75">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2.75">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2.75">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2.75">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2.75">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2.75">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2.75">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2.75">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ht="12.75">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ht="12.75">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ht="12.75">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ht="12.75">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ht="12.75">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ht="12.75">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ht="12.75">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ht="12.75">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ht="12.75">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2.75">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2.75">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2.75">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2.75">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2.75">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2.75">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2.75">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2.75">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2.75">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2.75">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2.75">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2.7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2.75">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2.75">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2.75">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2.75">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2.75">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2.75">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2.75">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2.75">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2.75">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2.75">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2.75">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2.75">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2.75">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2.75">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2.75">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2.75">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2.75">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2.75">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2.75">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2.75">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2.75">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2.75">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2.75">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2.75">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2.75">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2.75">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2.75">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2.75">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2.75">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2.75">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2.75">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2.7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2.75">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2.75">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2.75">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2.75">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2.75">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2.75">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2.75">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2.75">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2.75">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2.75">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2.75">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2.75">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2.75">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2.75">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2.75">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2.75">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2.75">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2.75">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2.75">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2.75">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2.75">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2.75">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2.75">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2.75">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2.75">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2.75">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2.75">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2.75">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2.75">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2.75">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2.75">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2.75">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2.75">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2.75">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2.75">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2.75">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2.75">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2.75">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2.75">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2.75">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2.75">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2.75">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2.75">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2.75">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2.75">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2.75">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2.75">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2.75">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2.75">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2.75">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2.75">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2.7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2.75">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2.75">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2.75">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2.75">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2.7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2.75">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2.75">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2.75">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2.75">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2.7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2.75">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2.75">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2.75">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2.75">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2.75">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2.75">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2.75">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2.75">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2.75">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2.75">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2.75">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2.75">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2.75">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2.75">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2.75">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2.75">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2.75">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2.75">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2.75">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2.75">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2.75">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2.75">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2.75">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2.75">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2.75">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2.75">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2.75">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2.75">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2.75">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2.75">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2.75">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2.75">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2.75">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2.75">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2.75">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2.75">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2.75">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2.75">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2.75">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2.75">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2.75">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2.75">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2.75">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2.75">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2.75">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2.75">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2.75">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2.75">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2.75">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2.75">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2.75">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2.75">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2.75">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2.75">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2.75">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2.75">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2.75">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2.75">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2.75">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2.75">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2.75">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2.75">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2.75">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2.75">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2.75">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2.75">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2.75">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2.75">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2.75">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2.75">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2.75">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2.75">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2.75">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2.75">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2.75">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2.75">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2.75">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2.75">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2.75">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2.75">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2.75">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2.75">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2.75">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2.75">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2.75">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2.75">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2.75">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2.75">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2.75">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2.75">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2.75">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2.75">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2.75">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2.75">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2.75">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2.75">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2.75">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2.75">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2.75">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2.75">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2.75">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2.75">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2.75">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2.75">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2.75">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2.75">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2.75">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2.75">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2.75">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2.75">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2.75">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2.75">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2.75">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2.75">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2.75">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2.75">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2.75">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2.75">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2.75">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2.75">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2.75">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2.75">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2.75">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2.75">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2.75">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2.75">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2.75">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2.75">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2.75">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2.75">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2.75">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2.75">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2.75">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2.75">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2.75">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2.75">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2.75">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2.75">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2.75">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2.75">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2.75">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2.75">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2.75">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2.75">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2.75">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2.75">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2.75">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2.75">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2.75">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2.75">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2.75">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2.75">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2.75">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2.75">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2.75">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2.75">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2.75">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2.75">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2.75">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2.75">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2.75">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2.75">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2.75">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2.75">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2.75">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2.75">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2.75">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2.75">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2.75">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2.75">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2.75">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2.75">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2.75">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2.75">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2.75">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2.75">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2.75">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2.75">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2.75">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2.75">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2.75">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2.75">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2.75">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2.75">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2.75">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2.75">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2.75">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2.75">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2.75">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2.75">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2.75">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2.75">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2.75">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2.75">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2.75">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2.75">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2.75">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2.75">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2.75">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2.75">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2.75">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2.75">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2.75">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2.75">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2.75">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2.75">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2.75">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2.75">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2.75">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2.75">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2.75">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2.75">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2.75">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2.75">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2.75">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2.75">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2.75">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2.75">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2.75">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2.75">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2.75">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2.75">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2.75">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2.75">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2.75">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2.75">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2.75">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2.75">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2.75">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2.75">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2.75">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2.75">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2.75">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2.75">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2.75">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2.75">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2.75">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2.75">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2.75">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2.75">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2.75">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2.75">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2.75">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2.75">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2.75">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2.75">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2.75">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2.75">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2.75">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2.75">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2.75">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2.75">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2.75">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2.75">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2.75">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2.75">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2.75">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2.75">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2.75">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2.75">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2.75">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2.75">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2.75">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2.75">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2.75">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2.75">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2.75">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2.75">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2.75">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2.75">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2.75">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2.75">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2.75">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2.75">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2.75">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2.75">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2.75">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2.75">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2.75">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2.75">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2.75">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2.75">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2.75">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2.75">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2.75">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2.75">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2.75">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2.75">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2.75">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2.75">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2.75">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2.75">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2.75">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2.75">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2.75">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2.75">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2.75">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2.75">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2.75">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2.75">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2.75">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2.75">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2.75">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2.75">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2.75">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2.75">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2.75">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2.75">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2.75">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2.75">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2.75">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2.75">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2.75">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2.75">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2.75">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2.75">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2.75">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2.75">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2.75">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2.75">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2.75">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2.75">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2.75">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2.75">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2.75">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2.75">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2.75">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2.75">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2.75">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2.75">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2.75">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2.75">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2.75">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2.75">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2.75">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2.75">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2.75">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2.75">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2.75">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2.75">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2.75">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2.75">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2.75">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2.75">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2.75">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2.75">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2.75">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2.75">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2.75">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2.75">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2.75">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2.75">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2.75">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2.75">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2.75">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2.75">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2.75">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2.75">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2.75">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2.75">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2.75">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2.75">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2.75">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2.75">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2.75">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2.75">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2.75">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2.75">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2.75">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2.75">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2.75">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2.75">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2.75">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2.75">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2.75">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2.75">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2.75">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2.75">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2.75">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2.75">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2.75">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2.75">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2.75">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2.75">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2.75">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2.75">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2.75">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2.75">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2.75">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2.75">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2.75">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2.75">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2.75">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2.75">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2.75">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2.75">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2.75">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2.75">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2.75">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2.75">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2.75">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2.75">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2.75">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2.75">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2.75">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2.75">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2.75">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2.75">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2.75">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2.75">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2.75">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2.75">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2.75">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2.75">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2.75">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2.75">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2.75">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2.75">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2.75">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2.75">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2.75">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2.75">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2.75">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2.75">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2.75">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2.75">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2.75">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2.75">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2.75">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2.75">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2.75">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2.75">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2.75">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2.75">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2.75">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2.75">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2.75">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2.75">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2.75">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2.75">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2.75">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2.75">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2.75">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2.75">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2.75">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2.75">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2.75">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2.75">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2.75">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2.75">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2.75">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2.75">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2.75">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2.75">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2.75">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2.75">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2.75">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2.75">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2.75">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2.75">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2.75">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2.75">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2.75">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2.75">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2.75">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2.75">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2.75">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2.75">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2.75">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2.75">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2.75">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2.75">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2.75">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2.75">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2.75">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2.75">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2.75">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2.75">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2.75">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2.75">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2.75">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2.75">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2.75">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2.75">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2.75">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2.75">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2.75">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2.75">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2.75">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2.75">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2.75">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2.75">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2.75">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2.75">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2.75">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2.75">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2.75">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2.75">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2.75">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2.75">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2.75">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2.75">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2.75">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2.75">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2.75">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2.75">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2.75">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2.75">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2.75">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2.75">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2.75">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2.75">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2.75">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2.75">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2.75">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2.75">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2.75">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2.75">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2.75">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2.75">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2.75">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2.75">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2.75">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2.75">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2.75">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2.75">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2.75">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2.75">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2.75">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2.75">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2.75">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2.75">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2.75">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2.75">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2.75">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2.75">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2.75">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2.75">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2.75">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2.75">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2.75">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2.75">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2.75">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2.75">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2.75">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2.75">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2.75">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2.75">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2.75">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2.75">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2.75">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2.75">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2.75">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2.75">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2.75">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2.75">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2.75">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2.75">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2.75">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2.75">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2.75">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2.75">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2.75">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2.75">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2.75">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2.75">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2.75">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2.75">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2.75">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2.75">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2.75">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2.75">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2.75">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2.75">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2.75">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2.75">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2.75">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2.75">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2.75">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2.75">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2.75">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2.75">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2.75">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2.75">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2.75">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2.75">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2.75">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2.75">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2.75">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2.75">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2.75">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2.75">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2.75">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2.75">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2.75">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2.75">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2.75">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2.75">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2.75">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2.75">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2.75">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2.75">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2.75">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2.75">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2.75">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2.75">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2.75">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2.75">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2.75">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2.75">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2.75">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2.75">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2.75">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2.75">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2.75">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2.75">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2.75">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2.75">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2.75">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2.75">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2.75">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2.75">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2.75">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2.75">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2.75">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2.75">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2.75">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2.75">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2.75">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2.75">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2.75">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2.75">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2.75">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2.75">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2.75">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2.75">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2.75">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2.75">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2.75">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2.75">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2.75">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2.75">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2.75">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2.75">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2.75">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2.75">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2.75">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2.75">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2.75">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2.75">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2.75">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2.75">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2.75">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2.75">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2.75">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2.75">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2.75">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2.75">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2.75">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2.75">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2.75">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2.75">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2.75">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2.75">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2.75">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2.75">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2.75">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2.75">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2.75">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2.75">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2.75">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2.75">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2.75">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2.75">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2.75">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2.75">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2.75">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2.75">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2.75">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2.75">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2.75">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2.75">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2.75">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2.75">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2.75">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2.75">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2.75">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2.75">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2.75">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2.75">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2.75">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2.75">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2.75">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2.75">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2.75">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2.75">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2.75">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2.75">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2.75">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2.75">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2.75">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2.75">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2.75">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2.75">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2.75">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2.75">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2.75">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2.75">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2.75">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row r="1001" spans="1:26" ht="12.75">
      <c r="A1001" s="94"/>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row>
    <row r="1002" spans="1:26" ht="12.75">
      <c r="A1002" s="94"/>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row>
  </sheetData>
  <mergeCells count="2">
    <mergeCell ref="A1:B1"/>
    <mergeCell ref="A5:B5"/>
  </mergeCells>
  <hyperlinks>
    <hyperlink ref="B3" r:id="rId1" location="BI"/>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heetViews>
  <sheetFormatPr defaultColWidth="14.42578125" defaultRowHeight="15.75" customHeight="1"/>
  <sheetData>
    <row r="1" spans="1:10" ht="15.75" customHeight="1">
      <c r="A1" s="90"/>
      <c r="B1" s="208"/>
      <c r="C1" s="208"/>
      <c r="D1" s="208"/>
      <c r="E1" s="208"/>
      <c r="F1" s="208"/>
      <c r="G1" s="208"/>
      <c r="H1" s="208"/>
      <c r="I1" s="208"/>
      <c r="J1" s="208"/>
    </row>
    <row r="2" spans="1:10" ht="15.75" customHeight="1">
      <c r="A2" s="90"/>
      <c r="B2" s="208"/>
      <c r="C2" s="208"/>
      <c r="D2" s="208"/>
      <c r="E2" s="208"/>
      <c r="F2" s="208"/>
      <c r="G2" s="208"/>
      <c r="H2" s="208"/>
      <c r="I2" s="208"/>
      <c r="J2" s="208"/>
    </row>
    <row r="3" spans="1:10" ht="15.75" customHeight="1">
      <c r="A3" s="90"/>
      <c r="B3" s="208"/>
      <c r="C3" s="208"/>
      <c r="D3" s="208"/>
      <c r="E3" s="208"/>
      <c r="F3" s="208"/>
      <c r="G3" s="208"/>
      <c r="H3" s="208"/>
      <c r="I3" s="208"/>
      <c r="J3" s="208"/>
    </row>
    <row r="4" spans="1:10" ht="15.75" customHeight="1">
      <c r="A4" s="90"/>
      <c r="B4" s="208"/>
      <c r="C4" s="208"/>
      <c r="D4" s="208"/>
      <c r="E4" s="208"/>
      <c r="F4" s="208"/>
      <c r="G4" s="208"/>
      <c r="H4" s="208"/>
      <c r="I4" s="208"/>
      <c r="J4" s="208"/>
    </row>
    <row r="5" spans="1:10" ht="15.75" customHeight="1">
      <c r="A5" s="90"/>
      <c r="B5" s="208"/>
      <c r="C5" s="208"/>
      <c r="D5" s="208"/>
      <c r="E5" s="208"/>
      <c r="F5" s="208"/>
      <c r="G5" s="208"/>
      <c r="H5" s="208"/>
      <c r="I5" s="208"/>
      <c r="J5" s="208"/>
    </row>
    <row r="6" spans="1:10" ht="15.75" customHeight="1">
      <c r="A6" s="90"/>
      <c r="B6" s="208"/>
      <c r="C6" s="208"/>
      <c r="D6" s="208"/>
      <c r="E6" s="208"/>
      <c r="F6" s="208"/>
      <c r="G6" s="208"/>
      <c r="H6" s="208"/>
      <c r="I6" s="208"/>
      <c r="J6" s="208"/>
    </row>
    <row r="7" spans="1:10" ht="15.75" customHeight="1">
      <c r="A7" s="90"/>
      <c r="B7" s="208"/>
      <c r="C7" s="208"/>
      <c r="D7" s="208"/>
      <c r="E7" s="208"/>
      <c r="F7" s="208"/>
      <c r="G7" s="208"/>
      <c r="H7" s="208"/>
      <c r="I7" s="208"/>
      <c r="J7" s="208"/>
    </row>
    <row r="8" spans="1:10" ht="15.75" customHeight="1">
      <c r="A8" s="90"/>
      <c r="B8" s="208"/>
      <c r="C8" s="208"/>
      <c r="D8" s="208"/>
      <c r="E8" s="208"/>
      <c r="F8" s="208"/>
      <c r="G8" s="208"/>
      <c r="H8" s="208"/>
      <c r="I8" s="208"/>
      <c r="J8" s="208"/>
    </row>
    <row r="9" spans="1:10" ht="15.75" customHeight="1">
      <c r="A9" s="90"/>
      <c r="B9" s="208"/>
      <c r="C9" s="208"/>
      <c r="D9" s="208"/>
      <c r="E9" s="208"/>
      <c r="F9" s="208"/>
      <c r="G9" s="208"/>
      <c r="H9" s="208"/>
      <c r="I9" s="208"/>
      <c r="J9" s="208"/>
    </row>
    <row r="10" spans="1:10" ht="15.75" customHeight="1">
      <c r="A10" s="90"/>
      <c r="B10" s="232" t="s">
        <v>66</v>
      </c>
      <c r="C10" s="233"/>
      <c r="D10" s="233"/>
      <c r="E10" s="233"/>
      <c r="F10" s="233"/>
      <c r="G10" s="233"/>
      <c r="H10" s="233"/>
      <c r="I10" s="233"/>
      <c r="J10" s="234"/>
    </row>
    <row r="11" spans="1:10" ht="15.75" customHeight="1">
      <c r="A11" s="90"/>
      <c r="B11" s="109" t="s">
        <v>67</v>
      </c>
      <c r="C11" s="110" t="s">
        <v>68</v>
      </c>
      <c r="D11" s="110" t="s">
        <v>69</v>
      </c>
      <c r="E11" s="110" t="s">
        <v>70</v>
      </c>
      <c r="F11" s="110" t="s">
        <v>71</v>
      </c>
      <c r="G11" s="110" t="s">
        <v>72</v>
      </c>
      <c r="H11" s="110" t="s">
        <v>73</v>
      </c>
      <c r="I11" s="110" t="s">
        <v>74</v>
      </c>
      <c r="J11" s="111" t="s">
        <v>75</v>
      </c>
    </row>
    <row r="12" spans="1:10" ht="15.75" customHeight="1">
      <c r="A12" s="90"/>
      <c r="B12" s="112">
        <v>2012</v>
      </c>
      <c r="C12" s="113">
        <v>0</v>
      </c>
      <c r="D12" s="114" t="s">
        <v>76</v>
      </c>
      <c r="E12" s="114">
        <v>28</v>
      </c>
      <c r="F12" s="113">
        <v>0</v>
      </c>
      <c r="G12" s="114" t="s">
        <v>77</v>
      </c>
      <c r="H12" s="115">
        <v>0.23</v>
      </c>
      <c r="I12" s="114" t="s">
        <v>76</v>
      </c>
      <c r="J12" s="116" t="s">
        <v>78</v>
      </c>
    </row>
    <row r="13" spans="1:10" ht="15.75" customHeight="1">
      <c r="A13" s="90"/>
      <c r="B13" s="117">
        <v>2013</v>
      </c>
      <c r="C13" s="118">
        <v>0</v>
      </c>
      <c r="D13" s="119" t="s">
        <v>76</v>
      </c>
      <c r="E13" s="119">
        <v>28</v>
      </c>
      <c r="F13" s="118">
        <v>0</v>
      </c>
      <c r="G13" s="119" t="s">
        <v>79</v>
      </c>
      <c r="H13" s="120">
        <v>0.43</v>
      </c>
      <c r="I13" s="119" t="s">
        <v>76</v>
      </c>
      <c r="J13" s="121" t="s">
        <v>80</v>
      </c>
    </row>
    <row r="14" spans="1:10" ht="15.75" customHeight="1">
      <c r="A14" s="90"/>
      <c r="B14" s="112">
        <v>2014</v>
      </c>
      <c r="C14" s="113">
        <v>0</v>
      </c>
      <c r="D14" s="114" t="s">
        <v>76</v>
      </c>
      <c r="E14" s="114">
        <v>29</v>
      </c>
      <c r="F14" s="113">
        <v>0</v>
      </c>
      <c r="G14" s="114" t="s">
        <v>81</v>
      </c>
      <c r="H14" s="115">
        <v>0.43</v>
      </c>
      <c r="I14" s="114" t="s">
        <v>76</v>
      </c>
      <c r="J14" s="116" t="s">
        <v>82</v>
      </c>
    </row>
    <row r="15" spans="1:10" ht="15.75" customHeight="1">
      <c r="A15" s="90"/>
      <c r="B15" s="117">
        <v>2015</v>
      </c>
      <c r="C15" s="118">
        <v>0</v>
      </c>
      <c r="D15" s="119" t="s">
        <v>76</v>
      </c>
      <c r="E15" s="119">
        <v>32</v>
      </c>
      <c r="F15" s="118">
        <v>0</v>
      </c>
      <c r="G15" s="119" t="s">
        <v>83</v>
      </c>
      <c r="H15" s="120">
        <v>0.13</v>
      </c>
      <c r="I15" s="119" t="s">
        <v>76</v>
      </c>
      <c r="J15" s="121" t="s">
        <v>82</v>
      </c>
    </row>
    <row r="16" spans="1:10" ht="15.75" customHeight="1">
      <c r="A16" s="90"/>
      <c r="B16" s="112">
        <v>2016</v>
      </c>
      <c r="C16" s="113">
        <v>0</v>
      </c>
      <c r="D16" s="114" t="s">
        <v>76</v>
      </c>
      <c r="E16" s="114">
        <v>33</v>
      </c>
      <c r="F16" s="113">
        <v>0</v>
      </c>
      <c r="G16" s="114" t="s">
        <v>84</v>
      </c>
      <c r="H16" s="115">
        <v>0.32</v>
      </c>
      <c r="I16" s="114" t="s">
        <v>76</v>
      </c>
      <c r="J16" s="116" t="s">
        <v>85</v>
      </c>
    </row>
    <row r="17" spans="1:10" ht="15.75" customHeight="1">
      <c r="A17" s="90"/>
      <c r="B17" s="117">
        <v>2017</v>
      </c>
      <c r="C17" s="118">
        <v>0</v>
      </c>
      <c r="D17" s="119" t="s">
        <v>76</v>
      </c>
      <c r="E17" s="119">
        <v>35</v>
      </c>
      <c r="F17" s="118">
        <v>0</v>
      </c>
      <c r="G17" s="119" t="s">
        <v>86</v>
      </c>
      <c r="H17" s="120">
        <v>0.22</v>
      </c>
      <c r="I17" s="119" t="s">
        <v>76</v>
      </c>
      <c r="J17" s="121" t="s">
        <v>87</v>
      </c>
    </row>
    <row r="18" spans="1:10" ht="15.75" customHeight="1">
      <c r="A18" s="90"/>
      <c r="B18" s="112">
        <v>2018</v>
      </c>
      <c r="C18" s="113">
        <v>0</v>
      </c>
      <c r="D18" s="114" t="s">
        <v>76</v>
      </c>
      <c r="E18" s="114">
        <v>41</v>
      </c>
      <c r="F18" s="113">
        <v>0</v>
      </c>
      <c r="G18" s="114" t="s">
        <v>88</v>
      </c>
      <c r="H18" s="115">
        <v>0.17</v>
      </c>
      <c r="I18" s="114" t="s">
        <v>76</v>
      </c>
      <c r="J18" s="116" t="s">
        <v>89</v>
      </c>
    </row>
    <row r="19" spans="1:10" ht="15.75" customHeight="1">
      <c r="A19" s="90"/>
      <c r="B19" s="117">
        <v>2019</v>
      </c>
      <c r="C19" s="118">
        <v>0</v>
      </c>
      <c r="D19" s="119" t="s">
        <v>76</v>
      </c>
      <c r="E19" s="119">
        <v>38</v>
      </c>
      <c r="F19" s="118">
        <v>0</v>
      </c>
      <c r="G19" s="119" t="s">
        <v>90</v>
      </c>
      <c r="H19" s="120">
        <v>0.24</v>
      </c>
      <c r="I19" s="119" t="s">
        <v>76</v>
      </c>
      <c r="J19" s="121" t="s">
        <v>91</v>
      </c>
    </row>
    <row r="20" spans="1:10" ht="15.75" customHeight="1">
      <c r="A20" s="90"/>
      <c r="B20" s="112">
        <v>2020</v>
      </c>
      <c r="C20" s="113">
        <v>0</v>
      </c>
      <c r="D20" s="114" t="s">
        <v>76</v>
      </c>
      <c r="E20" s="114">
        <v>41</v>
      </c>
      <c r="F20" s="113">
        <v>0</v>
      </c>
      <c r="G20" s="114" t="s">
        <v>92</v>
      </c>
      <c r="H20" s="115">
        <v>0.13</v>
      </c>
      <c r="I20" s="114" t="s">
        <v>76</v>
      </c>
      <c r="J20" s="116" t="s">
        <v>93</v>
      </c>
    </row>
    <row r="21" spans="1:10" ht="15.75" customHeight="1">
      <c r="A21" s="90"/>
      <c r="B21" s="122">
        <v>2021</v>
      </c>
      <c r="C21" s="123">
        <v>0</v>
      </c>
      <c r="D21" s="124" t="s">
        <v>76</v>
      </c>
      <c r="E21" s="124">
        <v>45</v>
      </c>
      <c r="F21" s="123">
        <v>0</v>
      </c>
      <c r="G21" s="124" t="s">
        <v>94</v>
      </c>
      <c r="H21" s="125">
        <v>-0.42</v>
      </c>
      <c r="I21" s="124" t="s">
        <v>76</v>
      </c>
      <c r="J21" s="126" t="s">
        <v>95</v>
      </c>
    </row>
  </sheetData>
  <mergeCells count="2">
    <mergeCell ref="B1:J9"/>
    <mergeCell ref="B10:J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0"/>
  <sheetViews>
    <sheetView workbookViewId="0"/>
  </sheetViews>
  <sheetFormatPr defaultColWidth="14.42578125" defaultRowHeight="15.75" customHeight="1"/>
  <cols>
    <col min="3" max="3" width="24.42578125" customWidth="1"/>
    <col min="4" max="4" width="9.28515625" customWidth="1"/>
    <col min="5" max="5" width="226.140625" customWidth="1"/>
  </cols>
  <sheetData>
    <row r="1" spans="1:5" ht="15.75" customHeight="1">
      <c r="A1" s="90"/>
      <c r="B1" s="90"/>
      <c r="C1" s="90"/>
      <c r="D1" s="90"/>
      <c r="E1" s="90"/>
    </row>
    <row r="2" spans="1:5" ht="15.75" customHeight="1">
      <c r="A2" s="90"/>
      <c r="B2" s="238">
        <v>1</v>
      </c>
      <c r="C2" s="238" t="s">
        <v>96</v>
      </c>
      <c r="D2" s="127" t="s">
        <v>185</v>
      </c>
      <c r="E2" s="128" t="s">
        <v>97</v>
      </c>
    </row>
    <row r="3" spans="1:5" ht="15.75" customHeight="1">
      <c r="A3" s="90"/>
      <c r="B3" s="236"/>
      <c r="C3" s="236"/>
      <c r="D3" s="129"/>
      <c r="E3" s="130" t="s">
        <v>98</v>
      </c>
    </row>
    <row r="4" spans="1:5" ht="15.75" customHeight="1">
      <c r="A4" s="90"/>
      <c r="B4" s="131"/>
      <c r="C4" s="132"/>
      <c r="D4" s="129"/>
      <c r="E4" s="133" t="s">
        <v>99</v>
      </c>
    </row>
    <row r="5" spans="1:5" ht="15.75" customHeight="1">
      <c r="A5" s="90"/>
      <c r="B5" s="134"/>
      <c r="C5" s="135"/>
      <c r="D5" s="135"/>
      <c r="E5" s="136"/>
    </row>
    <row r="6" spans="1:5" ht="15.75" customHeight="1">
      <c r="A6" s="90"/>
      <c r="B6" s="235">
        <v>2</v>
      </c>
      <c r="C6" s="235" t="s">
        <v>100</v>
      </c>
      <c r="D6" s="129" t="s">
        <v>185</v>
      </c>
      <c r="E6" s="137" t="s">
        <v>101</v>
      </c>
    </row>
    <row r="7" spans="1:5" ht="15.75" customHeight="1">
      <c r="A7" s="90"/>
      <c r="B7" s="236"/>
      <c r="C7" s="236"/>
      <c r="D7" s="129"/>
      <c r="E7" s="130" t="s">
        <v>102</v>
      </c>
    </row>
    <row r="8" spans="1:5" ht="15.75" customHeight="1">
      <c r="A8" s="90"/>
      <c r="B8" s="138"/>
      <c r="C8" s="139"/>
      <c r="D8" s="140"/>
      <c r="E8" s="141"/>
    </row>
    <row r="9" spans="1:5" ht="15.75" customHeight="1">
      <c r="A9" s="90"/>
      <c r="B9" s="235">
        <v>3</v>
      </c>
      <c r="C9" s="235" t="s">
        <v>103</v>
      </c>
      <c r="D9" s="129" t="s">
        <v>185</v>
      </c>
      <c r="E9" s="137" t="s">
        <v>104</v>
      </c>
    </row>
    <row r="10" spans="1:5" ht="15.75" customHeight="1">
      <c r="A10" s="90"/>
      <c r="B10" s="236"/>
      <c r="C10" s="236"/>
      <c r="D10" s="129"/>
      <c r="E10" s="142" t="s">
        <v>105</v>
      </c>
    </row>
    <row r="11" spans="1:5" ht="15.75" customHeight="1">
      <c r="A11" s="90"/>
      <c r="B11" s="131"/>
      <c r="C11" s="132"/>
      <c r="D11" s="129"/>
      <c r="E11" s="133" t="s">
        <v>106</v>
      </c>
    </row>
    <row r="12" spans="1:5" ht="15.75" customHeight="1">
      <c r="A12" s="90"/>
      <c r="B12" s="138"/>
      <c r="C12" s="139"/>
      <c r="D12" s="140"/>
      <c r="E12" s="143"/>
    </row>
    <row r="13" spans="1:5" ht="15.75" customHeight="1">
      <c r="A13" s="90"/>
      <c r="B13" s="235">
        <v>4</v>
      </c>
      <c r="C13" s="235" t="s">
        <v>107</v>
      </c>
      <c r="D13" s="129" t="s">
        <v>185</v>
      </c>
      <c r="E13" s="137" t="s">
        <v>108</v>
      </c>
    </row>
    <row r="14" spans="1:5" ht="15.75" customHeight="1">
      <c r="A14" s="90"/>
      <c r="B14" s="236"/>
      <c r="C14" s="236"/>
      <c r="D14" s="129"/>
      <c r="E14" s="130" t="s">
        <v>109</v>
      </c>
    </row>
    <row r="15" spans="1:5" ht="15.75" customHeight="1">
      <c r="A15" s="90"/>
      <c r="B15" s="144"/>
      <c r="C15" s="145"/>
      <c r="D15" s="140"/>
      <c r="E15" s="141"/>
    </row>
    <row r="16" spans="1:5" ht="15.75" customHeight="1">
      <c r="A16" s="90"/>
      <c r="B16" s="235">
        <v>5</v>
      </c>
      <c r="C16" s="235" t="s">
        <v>110</v>
      </c>
      <c r="D16" s="146" t="s">
        <v>185</v>
      </c>
      <c r="E16" s="147" t="s">
        <v>111</v>
      </c>
    </row>
    <row r="17" spans="1:5" ht="15.75" customHeight="1">
      <c r="A17" s="90"/>
      <c r="B17" s="237"/>
      <c r="C17" s="237"/>
      <c r="D17" s="148"/>
      <c r="E17" s="149" t="s">
        <v>112</v>
      </c>
    </row>
    <row r="18" spans="1:5" ht="15.75" customHeight="1">
      <c r="A18" s="90"/>
      <c r="B18" s="90"/>
      <c r="C18" s="90"/>
      <c r="D18" s="90"/>
      <c r="E18" s="90"/>
    </row>
    <row r="19" spans="1:5" ht="15.75" customHeight="1">
      <c r="A19" s="90"/>
      <c r="B19" s="90"/>
      <c r="C19" s="150" t="s">
        <v>113</v>
      </c>
      <c r="D19" s="90"/>
      <c r="E19" s="151" t="s">
        <v>114</v>
      </c>
    </row>
    <row r="20" spans="1:5" ht="15.75" customHeight="1">
      <c r="A20" s="90"/>
      <c r="B20" s="90"/>
      <c r="C20" s="151" t="s">
        <v>115</v>
      </c>
      <c r="D20" s="90"/>
      <c r="E20" s="90"/>
    </row>
  </sheetData>
  <mergeCells count="10">
    <mergeCell ref="B13:B14"/>
    <mergeCell ref="B16:B17"/>
    <mergeCell ref="C16:C17"/>
    <mergeCell ref="B2:B3"/>
    <mergeCell ref="C2:C3"/>
    <mergeCell ref="B6:B7"/>
    <mergeCell ref="C6:C7"/>
    <mergeCell ref="B9:B10"/>
    <mergeCell ref="C9:C10"/>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90"/>
  <sheetViews>
    <sheetView topLeftCell="E1" workbookViewId="0">
      <selection activeCell="L5" sqref="L5"/>
    </sheetView>
  </sheetViews>
  <sheetFormatPr defaultColWidth="14.42578125" defaultRowHeight="15.75" customHeight="1"/>
  <cols>
    <col min="1" max="1" width="27.140625" customWidth="1"/>
    <col min="2" max="2" width="19.28515625" customWidth="1"/>
    <col min="3" max="3" width="17.42578125" customWidth="1"/>
    <col min="4" max="4" width="20.85546875" customWidth="1"/>
    <col min="5" max="5" width="15.7109375" customWidth="1"/>
    <col min="8" max="10" width="24.42578125" customWidth="1"/>
    <col min="11" max="17" width="19.5703125" customWidth="1"/>
    <col min="18" max="18" width="23.5703125" customWidth="1"/>
    <col min="19" max="19" width="28.85546875" customWidth="1"/>
    <col min="20" max="20" width="32.85546875" customWidth="1"/>
    <col min="21" max="21" width="15.42578125" customWidth="1"/>
    <col min="22" max="22" width="21" customWidth="1"/>
    <col min="23" max="23" width="21.42578125" customWidth="1"/>
    <col min="24" max="24" width="15.140625" customWidth="1"/>
    <col min="25" max="25" width="21.5703125" customWidth="1"/>
    <col min="26" max="26" width="19.5703125" customWidth="1"/>
    <col min="27" max="27" width="31.7109375" customWidth="1"/>
  </cols>
  <sheetData>
    <row r="1" spans="1:19">
      <c r="A1" s="240" t="s">
        <v>116</v>
      </c>
      <c r="B1" s="208"/>
      <c r="C1" s="208"/>
      <c r="D1" s="208"/>
      <c r="E1" s="208"/>
      <c r="F1" s="208"/>
      <c r="G1" s="208"/>
      <c r="H1" s="208"/>
      <c r="I1" s="208"/>
      <c r="J1" s="208"/>
      <c r="K1" s="208"/>
      <c r="L1" s="208"/>
      <c r="M1" s="208"/>
      <c r="N1" s="208"/>
      <c r="O1" s="208"/>
      <c r="P1" s="208"/>
      <c r="Q1" s="208"/>
      <c r="R1" s="208"/>
      <c r="S1" s="208"/>
    </row>
    <row r="2" spans="1:19">
      <c r="A2" s="152" t="s">
        <v>117</v>
      </c>
      <c r="B2" s="153" t="s">
        <v>16</v>
      </c>
      <c r="C2" s="153" t="s">
        <v>17</v>
      </c>
      <c r="D2" s="153" t="s">
        <v>18</v>
      </c>
      <c r="E2" s="154" t="s">
        <v>118</v>
      </c>
      <c r="F2" s="154" t="s">
        <v>20</v>
      </c>
      <c r="G2" s="154" t="s">
        <v>119</v>
      </c>
      <c r="H2" s="154" t="s">
        <v>120</v>
      </c>
      <c r="I2" s="154" t="s">
        <v>121</v>
      </c>
      <c r="J2" s="154" t="s">
        <v>122</v>
      </c>
      <c r="K2" s="154" t="s">
        <v>123</v>
      </c>
      <c r="L2" s="154" t="s">
        <v>124</v>
      </c>
      <c r="M2" s="154" t="s">
        <v>125</v>
      </c>
      <c r="N2" s="154" t="s">
        <v>126</v>
      </c>
      <c r="O2" s="154" t="s">
        <v>127</v>
      </c>
      <c r="P2" s="155" t="s">
        <v>128</v>
      </c>
      <c r="Q2" s="154" t="s">
        <v>129</v>
      </c>
      <c r="R2" s="156" t="s">
        <v>130</v>
      </c>
      <c r="S2" s="156" t="s">
        <v>131</v>
      </c>
    </row>
    <row r="3" spans="1:19">
      <c r="A3" s="157">
        <v>44243</v>
      </c>
      <c r="B3" s="158" t="s">
        <v>60</v>
      </c>
      <c r="C3" s="158">
        <v>650</v>
      </c>
      <c r="D3" s="158">
        <v>65</v>
      </c>
      <c r="E3" s="159">
        <v>17222.45</v>
      </c>
      <c r="F3" s="160" t="s">
        <v>35</v>
      </c>
      <c r="G3" s="161" t="s">
        <v>35</v>
      </c>
      <c r="H3" s="162" t="s">
        <v>35</v>
      </c>
      <c r="I3" s="162" t="s">
        <v>35</v>
      </c>
      <c r="J3" s="162" t="s">
        <v>35</v>
      </c>
      <c r="K3" s="162" t="s">
        <v>35</v>
      </c>
      <c r="L3" s="162" t="s">
        <v>35</v>
      </c>
      <c r="M3" s="162" t="s">
        <v>35</v>
      </c>
      <c r="N3" s="162" t="s">
        <v>35</v>
      </c>
      <c r="O3" s="163">
        <f t="shared" ref="O3:O12" si="0">(D3/E3)</f>
        <v>3.7741436322938954E-3</v>
      </c>
      <c r="P3" s="161" t="s">
        <v>35</v>
      </c>
      <c r="Q3" s="161" t="s">
        <v>35</v>
      </c>
      <c r="R3" s="239" t="s">
        <v>132</v>
      </c>
      <c r="S3" s="164" t="s">
        <v>35</v>
      </c>
    </row>
    <row r="4" spans="1:19">
      <c r="A4" s="157">
        <v>43874</v>
      </c>
      <c r="B4" s="158" t="s">
        <v>60</v>
      </c>
      <c r="C4" s="158">
        <v>610</v>
      </c>
      <c r="D4" s="158">
        <v>61</v>
      </c>
      <c r="E4" s="159">
        <v>16417.8</v>
      </c>
      <c r="F4" s="165">
        <v>215.98</v>
      </c>
      <c r="G4" s="166">
        <v>13495.88</v>
      </c>
      <c r="H4" s="167">
        <v>2454.48</v>
      </c>
      <c r="I4" s="167">
        <v>2817.99</v>
      </c>
      <c r="J4" s="167">
        <v>3387.84</v>
      </c>
      <c r="K4" s="168">
        <v>2492.5500000000002</v>
      </c>
      <c r="L4" s="169">
        <f t="shared" ref="L4:L12" si="1">J4+K4</f>
        <v>5880.39</v>
      </c>
      <c r="M4" s="170">
        <v>1769.87</v>
      </c>
      <c r="N4" s="169">
        <f t="shared" ref="N4:N12" si="2">L4-M4</f>
        <v>4110.5200000000004</v>
      </c>
      <c r="O4" s="163">
        <f t="shared" si="0"/>
        <v>3.7154795404987272E-3</v>
      </c>
      <c r="P4" s="163">
        <f t="shared" ref="P4:P12" si="3">D4/F4</f>
        <v>0.28243355866283915</v>
      </c>
      <c r="Q4" s="163">
        <v>0</v>
      </c>
      <c r="R4" s="210"/>
      <c r="S4" s="171">
        <f t="shared" ref="S4:S12" si="4">H4-I4+N4</f>
        <v>3747.0100000000007</v>
      </c>
    </row>
    <row r="5" spans="1:19">
      <c r="A5" s="157">
        <v>43510</v>
      </c>
      <c r="B5" s="158" t="s">
        <v>60</v>
      </c>
      <c r="C5" s="158">
        <v>250</v>
      </c>
      <c r="D5" s="158">
        <v>25</v>
      </c>
      <c r="E5" s="159">
        <v>10611.55</v>
      </c>
      <c r="F5" s="165">
        <v>204.28</v>
      </c>
      <c r="G5" s="166">
        <v>12615.78</v>
      </c>
      <c r="H5" s="167">
        <v>2233.67</v>
      </c>
      <c r="I5" s="167">
        <v>2484.75</v>
      </c>
      <c r="J5" s="167">
        <v>3063.52</v>
      </c>
      <c r="K5" s="168">
        <v>2190.5500000000002</v>
      </c>
      <c r="L5" s="169">
        <f t="shared" si="1"/>
        <v>5254.07</v>
      </c>
      <c r="M5" s="170">
        <v>1308.05</v>
      </c>
      <c r="N5" s="169">
        <f t="shared" si="2"/>
        <v>3946.0199999999995</v>
      </c>
      <c r="O5" s="163">
        <f t="shared" si="0"/>
        <v>2.3559234984521582E-3</v>
      </c>
      <c r="P5" s="163">
        <f t="shared" si="3"/>
        <v>0.1223810456236538</v>
      </c>
      <c r="Q5" s="163">
        <f t="shared" ref="Q5:Q12" si="5">(G4-G5)/G5</f>
        <v>6.9761837952151864E-2</v>
      </c>
      <c r="R5" s="210"/>
      <c r="S5" s="171">
        <f t="shared" si="4"/>
        <v>3694.9399999999996</v>
      </c>
    </row>
    <row r="6" spans="1:19">
      <c r="A6" s="157">
        <v>43145</v>
      </c>
      <c r="B6" s="158" t="s">
        <v>60</v>
      </c>
      <c r="C6" s="158">
        <v>230</v>
      </c>
      <c r="D6" s="158">
        <v>23</v>
      </c>
      <c r="E6" s="172">
        <v>7260.1</v>
      </c>
      <c r="F6" s="165">
        <v>166.67</v>
      </c>
      <c r="G6" s="166">
        <v>11551.19</v>
      </c>
      <c r="H6" s="170">
        <v>2052.4499999999998</v>
      </c>
      <c r="I6" s="170">
        <v>2505.8200000000002</v>
      </c>
      <c r="J6" s="170">
        <v>2559.39</v>
      </c>
      <c r="K6" s="168">
        <v>1854.95</v>
      </c>
      <c r="L6" s="169">
        <f t="shared" si="1"/>
        <v>4414.34</v>
      </c>
      <c r="M6" s="170">
        <v>1610.06</v>
      </c>
      <c r="N6" s="169">
        <f t="shared" si="2"/>
        <v>2804.28</v>
      </c>
      <c r="O6" s="163">
        <f t="shared" si="0"/>
        <v>3.1680004407652787E-3</v>
      </c>
      <c r="P6" s="163">
        <f t="shared" si="3"/>
        <v>0.13799724005519889</v>
      </c>
      <c r="Q6" s="163">
        <f t="shared" si="5"/>
        <v>9.2162798811204746E-2</v>
      </c>
      <c r="R6" s="210"/>
      <c r="S6" s="171">
        <f t="shared" si="4"/>
        <v>2350.91</v>
      </c>
    </row>
    <row r="7" spans="1:19">
      <c r="A7" s="157">
        <v>42781</v>
      </c>
      <c r="B7" s="158" t="s">
        <v>60</v>
      </c>
      <c r="C7" s="158">
        <v>230</v>
      </c>
      <c r="D7" s="158">
        <v>23</v>
      </c>
      <c r="E7" s="159">
        <v>3494</v>
      </c>
      <c r="F7" s="165">
        <v>127.07</v>
      </c>
      <c r="G7" s="166">
        <v>10186.52</v>
      </c>
      <c r="H7" s="170">
        <v>1817.79</v>
      </c>
      <c r="I7" s="170">
        <v>2710.34</v>
      </c>
      <c r="J7" s="170">
        <v>2449.29</v>
      </c>
      <c r="K7" s="168">
        <v>1492.71</v>
      </c>
      <c r="L7" s="169">
        <f t="shared" si="1"/>
        <v>3942</v>
      </c>
      <c r="M7" s="170">
        <v>1457.42</v>
      </c>
      <c r="N7" s="169">
        <f t="shared" si="2"/>
        <v>2484.58</v>
      </c>
      <c r="O7" s="163">
        <f t="shared" si="0"/>
        <v>6.5827132226674301E-3</v>
      </c>
      <c r="P7" s="163">
        <f t="shared" si="3"/>
        <v>0.18100259699378296</v>
      </c>
      <c r="Q7" s="163">
        <f t="shared" si="5"/>
        <v>0.13396822467339189</v>
      </c>
      <c r="R7" s="210"/>
      <c r="S7" s="171">
        <f t="shared" si="4"/>
        <v>1592.0299999999997</v>
      </c>
    </row>
    <row r="8" spans="1:19">
      <c r="A8" s="157">
        <v>42412</v>
      </c>
      <c r="B8" s="158" t="s">
        <v>60</v>
      </c>
      <c r="C8" s="158">
        <v>185</v>
      </c>
      <c r="D8" s="158">
        <v>18.5</v>
      </c>
      <c r="E8" s="172">
        <v>5056.8500000000004</v>
      </c>
      <c r="F8" s="165">
        <v>96.1</v>
      </c>
      <c r="G8" s="166">
        <v>9373.19</v>
      </c>
      <c r="H8" s="170">
        <v>1465.91</v>
      </c>
      <c r="I8" s="170">
        <v>2917.63</v>
      </c>
      <c r="J8" s="170">
        <v>2159.5700000000002</v>
      </c>
      <c r="K8" s="168">
        <v>1632.7</v>
      </c>
      <c r="L8" s="169">
        <f t="shared" si="1"/>
        <v>3792.2700000000004</v>
      </c>
      <c r="M8" s="173">
        <v>880</v>
      </c>
      <c r="N8" s="169">
        <f t="shared" si="2"/>
        <v>2912.2700000000004</v>
      </c>
      <c r="O8" s="163">
        <f t="shared" si="0"/>
        <v>3.6584039471212314E-3</v>
      </c>
      <c r="P8" s="163">
        <f t="shared" si="3"/>
        <v>0.19250780437044746</v>
      </c>
      <c r="Q8" s="163">
        <f t="shared" si="5"/>
        <v>8.6771952771681773E-2</v>
      </c>
      <c r="R8" s="210"/>
      <c r="S8" s="171">
        <f t="shared" si="4"/>
        <v>1460.5500000000004</v>
      </c>
    </row>
    <row r="9" spans="1:19">
      <c r="A9" s="157">
        <v>42048</v>
      </c>
      <c r="B9" s="158" t="s">
        <v>60</v>
      </c>
      <c r="C9" s="158">
        <v>125</v>
      </c>
      <c r="D9" s="158">
        <v>12.5</v>
      </c>
      <c r="E9" s="159">
        <v>7035.4</v>
      </c>
      <c r="F9" s="165">
        <v>58</v>
      </c>
      <c r="G9" s="174">
        <v>8285.4</v>
      </c>
      <c r="H9" s="168">
        <v>1098.0999999999999</v>
      </c>
      <c r="I9" s="168">
        <v>3128.64</v>
      </c>
      <c r="J9" s="168">
        <v>1786.89</v>
      </c>
      <c r="K9" s="170">
        <v>1475.73</v>
      </c>
      <c r="L9" s="169">
        <f t="shared" si="1"/>
        <v>3262.62</v>
      </c>
      <c r="M9" s="173">
        <v>499.55</v>
      </c>
      <c r="N9" s="169">
        <f t="shared" si="2"/>
        <v>2763.0699999999997</v>
      </c>
      <c r="O9" s="163">
        <f t="shared" si="0"/>
        <v>1.7767291127725503E-3</v>
      </c>
      <c r="P9" s="163">
        <f t="shared" si="3"/>
        <v>0.21551724137931033</v>
      </c>
      <c r="Q9" s="163">
        <f t="shared" si="5"/>
        <v>0.13128997996475739</v>
      </c>
      <c r="R9" s="210"/>
      <c r="S9" s="171">
        <f t="shared" si="4"/>
        <v>732.52999999999975</v>
      </c>
    </row>
    <row r="10" spans="1:19">
      <c r="A10" s="157">
        <v>41684</v>
      </c>
      <c r="B10" s="158" t="s">
        <v>60</v>
      </c>
      <c r="C10" s="158">
        <v>125</v>
      </c>
      <c r="D10" s="158">
        <v>12.5</v>
      </c>
      <c r="E10" s="172">
        <v>3096</v>
      </c>
      <c r="F10" s="165">
        <v>123</v>
      </c>
      <c r="G10" s="174">
        <v>9942.16</v>
      </c>
      <c r="H10" s="168">
        <v>1644.02</v>
      </c>
      <c r="I10" s="168">
        <v>3421.42</v>
      </c>
      <c r="J10" s="168">
        <v>1626.84</v>
      </c>
      <c r="K10" s="170">
        <v>1355.45</v>
      </c>
      <c r="L10" s="169">
        <f t="shared" si="1"/>
        <v>2982.29</v>
      </c>
      <c r="M10" s="173">
        <v>445.82</v>
      </c>
      <c r="N10" s="169">
        <f t="shared" si="2"/>
        <v>2536.4699999999998</v>
      </c>
      <c r="O10" s="163">
        <f t="shared" si="0"/>
        <v>4.0374677002583976E-3</v>
      </c>
      <c r="P10" s="163">
        <f t="shared" si="3"/>
        <v>0.1016260162601626</v>
      </c>
      <c r="Q10" s="163">
        <f t="shared" si="5"/>
        <v>-0.16663984486268579</v>
      </c>
      <c r="R10" s="210"/>
      <c r="S10" s="171">
        <f t="shared" si="4"/>
        <v>759.06999999999971</v>
      </c>
    </row>
    <row r="11" spans="1:19">
      <c r="A11" s="157">
        <v>40953</v>
      </c>
      <c r="B11" s="158" t="s">
        <v>60</v>
      </c>
      <c r="C11" s="158">
        <v>125</v>
      </c>
      <c r="D11" s="158">
        <v>12.5</v>
      </c>
      <c r="E11" s="159">
        <v>4397.55</v>
      </c>
      <c r="F11" s="165">
        <v>111</v>
      </c>
      <c r="G11" s="174">
        <v>8365.56</v>
      </c>
      <c r="H11" s="168">
        <v>1693.38</v>
      </c>
      <c r="I11" s="168">
        <v>3548.35</v>
      </c>
      <c r="J11" s="168">
        <v>2226.7800000000002</v>
      </c>
      <c r="K11" s="170">
        <v>1138.73</v>
      </c>
      <c r="L11" s="169">
        <f t="shared" si="1"/>
        <v>3365.51</v>
      </c>
      <c r="M11" s="173">
        <v>236.96</v>
      </c>
      <c r="N11" s="169">
        <f t="shared" si="2"/>
        <v>3128.55</v>
      </c>
      <c r="O11" s="163">
        <f t="shared" si="0"/>
        <v>2.8424918420484131E-3</v>
      </c>
      <c r="P11" s="163">
        <f t="shared" si="3"/>
        <v>0.11261261261261261</v>
      </c>
      <c r="Q11" s="163">
        <f t="shared" si="5"/>
        <v>0.18846317520883246</v>
      </c>
      <c r="R11" s="210"/>
      <c r="S11" s="171">
        <f t="shared" si="4"/>
        <v>1273.5800000000004</v>
      </c>
    </row>
    <row r="12" spans="1:19">
      <c r="A12" s="157">
        <v>40592</v>
      </c>
      <c r="B12" s="158" t="s">
        <v>60</v>
      </c>
      <c r="C12" s="158">
        <v>215</v>
      </c>
      <c r="D12" s="158">
        <v>21.5</v>
      </c>
      <c r="E12" s="159">
        <v>3461.15</v>
      </c>
      <c r="F12" s="165">
        <v>100</v>
      </c>
      <c r="G12" s="174">
        <v>7541.71</v>
      </c>
      <c r="H12" s="168">
        <v>1158.17</v>
      </c>
      <c r="I12" s="168">
        <v>2947.53</v>
      </c>
      <c r="J12" s="168">
        <v>1660.3</v>
      </c>
      <c r="K12" s="170">
        <v>1467.52</v>
      </c>
      <c r="L12" s="169">
        <f t="shared" si="1"/>
        <v>3127.8199999999997</v>
      </c>
      <c r="M12" s="173">
        <v>227.21</v>
      </c>
      <c r="N12" s="169">
        <f t="shared" si="2"/>
        <v>2900.6099999999997</v>
      </c>
      <c r="O12" s="163">
        <f t="shared" si="0"/>
        <v>6.2118082140329078E-3</v>
      </c>
      <c r="P12" s="163">
        <f t="shared" si="3"/>
        <v>0.215</v>
      </c>
      <c r="Q12" s="163">
        <f t="shared" si="5"/>
        <v>0.10923915133305304</v>
      </c>
      <c r="R12" s="211"/>
      <c r="S12" s="171">
        <f t="shared" si="4"/>
        <v>1111.2499999999995</v>
      </c>
    </row>
    <row r="13" spans="1:19">
      <c r="H13" s="175"/>
      <c r="I13" s="175"/>
      <c r="J13" s="175"/>
    </row>
    <row r="14" spans="1:19">
      <c r="H14" s="175"/>
      <c r="I14" s="175"/>
      <c r="J14" s="175"/>
    </row>
    <row r="15" spans="1:19">
      <c r="H15" s="175"/>
      <c r="I15" s="175"/>
      <c r="J15" s="175"/>
    </row>
    <row r="16" spans="1:19">
      <c r="H16" s="175"/>
      <c r="I16" s="175"/>
      <c r="J16" s="175"/>
    </row>
    <row r="17" spans="8:10">
      <c r="H17" s="175"/>
      <c r="I17" s="175"/>
      <c r="J17" s="175"/>
    </row>
    <row r="18" spans="8:10">
      <c r="H18" s="175"/>
      <c r="I18" s="175"/>
      <c r="J18" s="175"/>
    </row>
    <row r="19" spans="8:10">
      <c r="H19" s="175"/>
      <c r="I19" s="175"/>
      <c r="J19" s="175"/>
    </row>
    <row r="20" spans="8:10">
      <c r="H20" s="175"/>
      <c r="I20" s="175"/>
      <c r="J20" s="175"/>
    </row>
    <row r="21" spans="8:10">
      <c r="H21" s="175"/>
      <c r="I21" s="175"/>
      <c r="J21" s="175"/>
    </row>
    <row r="22" spans="8:10">
      <c r="H22" s="175"/>
      <c r="I22" s="175"/>
      <c r="J22" s="175"/>
    </row>
    <row r="23" spans="8:10">
      <c r="H23" s="175"/>
      <c r="I23" s="175"/>
      <c r="J23" s="175"/>
    </row>
    <row r="24" spans="8:10">
      <c r="H24" s="175"/>
      <c r="I24" s="175"/>
      <c r="J24" s="175"/>
    </row>
    <row r="25" spans="8:10">
      <c r="H25" s="175"/>
      <c r="I25" s="175"/>
      <c r="J25" s="175"/>
    </row>
    <row r="26" spans="8:10">
      <c r="H26" s="175"/>
      <c r="I26" s="175"/>
      <c r="J26" s="175"/>
    </row>
    <row r="27" spans="8:10">
      <c r="H27" s="175"/>
      <c r="I27" s="175"/>
      <c r="J27" s="175"/>
    </row>
    <row r="28" spans="8:10">
      <c r="H28" s="175"/>
      <c r="I28" s="175"/>
      <c r="J28" s="175"/>
    </row>
    <row r="29" spans="8:10">
      <c r="H29" s="175"/>
      <c r="I29" s="175"/>
      <c r="J29" s="175"/>
    </row>
    <row r="30" spans="8:10">
      <c r="H30" s="175"/>
      <c r="I30" s="175"/>
      <c r="J30" s="175"/>
    </row>
    <row r="31" spans="8:10">
      <c r="H31" s="175"/>
      <c r="I31" s="175"/>
      <c r="J31" s="175"/>
    </row>
    <row r="32" spans="8:10">
      <c r="H32" s="175"/>
      <c r="I32" s="175"/>
      <c r="J32" s="175"/>
    </row>
    <row r="33" spans="8:10">
      <c r="H33" s="175"/>
      <c r="I33" s="175"/>
      <c r="J33" s="175"/>
    </row>
    <row r="34" spans="8:10">
      <c r="H34" s="175"/>
      <c r="I34" s="175"/>
      <c r="J34" s="175"/>
    </row>
    <row r="35" spans="8:10">
      <c r="H35" s="175"/>
      <c r="I35" s="175"/>
      <c r="J35" s="175"/>
    </row>
    <row r="36" spans="8:10">
      <c r="H36" s="175"/>
      <c r="I36" s="175"/>
      <c r="J36" s="175"/>
    </row>
    <row r="37" spans="8:10">
      <c r="H37" s="175"/>
      <c r="I37" s="175"/>
      <c r="J37" s="175"/>
    </row>
    <row r="38" spans="8:10">
      <c r="H38" s="175"/>
      <c r="I38" s="175"/>
      <c r="J38" s="175"/>
    </row>
    <row r="39" spans="8:10">
      <c r="H39" s="175"/>
      <c r="I39" s="175"/>
      <c r="J39" s="175"/>
    </row>
    <row r="40" spans="8:10">
      <c r="H40" s="175"/>
      <c r="I40" s="175"/>
      <c r="J40" s="175"/>
    </row>
    <row r="41" spans="8:10">
      <c r="H41" s="175"/>
      <c r="I41" s="175"/>
      <c r="J41" s="175"/>
    </row>
    <row r="42" spans="8:10">
      <c r="H42" s="175"/>
      <c r="I42" s="175"/>
      <c r="J42" s="175"/>
    </row>
    <row r="43" spans="8:10">
      <c r="H43" s="175"/>
      <c r="I43" s="175"/>
      <c r="J43" s="175"/>
    </row>
    <row r="44" spans="8:10">
      <c r="H44" s="175"/>
      <c r="I44" s="175"/>
      <c r="J44" s="175"/>
    </row>
    <row r="45" spans="8:10">
      <c r="H45" s="175"/>
      <c r="I45" s="175"/>
      <c r="J45" s="175"/>
    </row>
    <row r="46" spans="8:10">
      <c r="H46" s="175"/>
      <c r="I46" s="175"/>
      <c r="J46" s="175"/>
    </row>
    <row r="47" spans="8:10">
      <c r="H47" s="175"/>
      <c r="I47" s="175"/>
      <c r="J47" s="175"/>
    </row>
    <row r="48" spans="8:10">
      <c r="H48" s="175"/>
      <c r="I48" s="175"/>
      <c r="J48" s="175"/>
    </row>
    <row r="49" spans="8:10">
      <c r="H49" s="175"/>
      <c r="I49" s="175"/>
      <c r="J49" s="175"/>
    </row>
    <row r="50" spans="8:10">
      <c r="H50" s="175"/>
      <c r="I50" s="175"/>
      <c r="J50" s="175"/>
    </row>
    <row r="51" spans="8:10">
      <c r="H51" s="175"/>
      <c r="I51" s="175"/>
      <c r="J51" s="175"/>
    </row>
    <row r="52" spans="8:10">
      <c r="H52" s="175"/>
      <c r="I52" s="175"/>
      <c r="J52" s="175"/>
    </row>
    <row r="53" spans="8:10">
      <c r="H53" s="175"/>
      <c r="I53" s="175"/>
      <c r="J53" s="175"/>
    </row>
    <row r="54" spans="8:10">
      <c r="H54" s="175"/>
      <c r="I54" s="175"/>
      <c r="J54" s="175"/>
    </row>
    <row r="55" spans="8:10">
      <c r="H55" s="175"/>
      <c r="I55" s="175"/>
      <c r="J55" s="175"/>
    </row>
    <row r="56" spans="8:10">
      <c r="H56" s="175"/>
      <c r="I56" s="175"/>
      <c r="J56" s="175"/>
    </row>
    <row r="57" spans="8:10">
      <c r="H57" s="175"/>
      <c r="I57" s="175"/>
      <c r="J57" s="175"/>
    </row>
    <row r="58" spans="8:10">
      <c r="H58" s="175"/>
      <c r="I58" s="175"/>
      <c r="J58" s="175"/>
    </row>
    <row r="59" spans="8:10">
      <c r="H59" s="175"/>
      <c r="I59" s="175"/>
      <c r="J59" s="175"/>
    </row>
    <row r="60" spans="8:10">
      <c r="H60" s="175"/>
      <c r="I60" s="175"/>
      <c r="J60" s="175"/>
    </row>
    <row r="61" spans="8:10">
      <c r="H61" s="175"/>
      <c r="I61" s="175"/>
      <c r="J61" s="175"/>
    </row>
    <row r="62" spans="8:10">
      <c r="H62" s="175"/>
      <c r="I62" s="175"/>
      <c r="J62" s="175"/>
    </row>
    <row r="63" spans="8:10">
      <c r="H63" s="175"/>
      <c r="I63" s="175"/>
      <c r="J63" s="175"/>
    </row>
    <row r="64" spans="8:10">
      <c r="H64" s="175"/>
      <c r="I64" s="175"/>
      <c r="J64" s="175"/>
    </row>
    <row r="65" spans="8:10">
      <c r="H65" s="175"/>
      <c r="I65" s="175"/>
      <c r="J65" s="175"/>
    </row>
    <row r="66" spans="8:10">
      <c r="H66" s="175"/>
      <c r="I66" s="175"/>
      <c r="J66" s="175"/>
    </row>
    <row r="67" spans="8:10">
      <c r="H67" s="175"/>
      <c r="I67" s="175"/>
      <c r="J67" s="175"/>
    </row>
    <row r="68" spans="8:10">
      <c r="H68" s="175"/>
      <c r="I68" s="175"/>
      <c r="J68" s="175"/>
    </row>
    <row r="69" spans="8:10">
      <c r="H69" s="175"/>
      <c r="I69" s="175"/>
      <c r="J69" s="175"/>
    </row>
    <row r="70" spans="8:10">
      <c r="H70" s="175"/>
      <c r="I70" s="175"/>
      <c r="J70" s="175"/>
    </row>
    <row r="71" spans="8:10">
      <c r="H71" s="175"/>
      <c r="I71" s="175"/>
      <c r="J71" s="175"/>
    </row>
    <row r="72" spans="8:10">
      <c r="H72" s="175"/>
      <c r="I72" s="175"/>
      <c r="J72" s="175"/>
    </row>
    <row r="73" spans="8:10">
      <c r="H73" s="175"/>
      <c r="I73" s="175"/>
      <c r="J73" s="175"/>
    </row>
    <row r="74" spans="8:10">
      <c r="H74" s="175"/>
      <c r="I74" s="175"/>
      <c r="J74" s="175"/>
    </row>
    <row r="75" spans="8:10">
      <c r="H75" s="175"/>
      <c r="I75" s="175"/>
      <c r="J75" s="175"/>
    </row>
    <row r="76" spans="8:10">
      <c r="H76" s="175"/>
      <c r="I76" s="175"/>
      <c r="J76" s="175"/>
    </row>
    <row r="77" spans="8:10">
      <c r="H77" s="175"/>
      <c r="I77" s="175"/>
      <c r="J77" s="175"/>
    </row>
    <row r="78" spans="8:10">
      <c r="H78" s="175"/>
      <c r="I78" s="175"/>
      <c r="J78" s="175"/>
    </row>
    <row r="79" spans="8:10">
      <c r="H79" s="175"/>
      <c r="I79" s="175"/>
      <c r="J79" s="175"/>
    </row>
    <row r="80" spans="8:10">
      <c r="H80" s="175"/>
      <c r="I80" s="175"/>
      <c r="J80" s="175"/>
    </row>
    <row r="81" spans="8:10">
      <c r="H81" s="175"/>
      <c r="I81" s="175"/>
      <c r="J81" s="175"/>
    </row>
    <row r="82" spans="8:10">
      <c r="H82" s="175"/>
      <c r="I82" s="175"/>
      <c r="J82" s="175"/>
    </row>
    <row r="83" spans="8:10">
      <c r="H83" s="175"/>
      <c r="I83" s="175"/>
      <c r="J83" s="175"/>
    </row>
    <row r="84" spans="8:10">
      <c r="H84" s="175"/>
      <c r="I84" s="175"/>
      <c r="J84" s="175"/>
    </row>
    <row r="85" spans="8:10">
      <c r="H85" s="175"/>
      <c r="I85" s="175"/>
      <c r="J85" s="175"/>
    </row>
    <row r="86" spans="8:10">
      <c r="H86" s="175"/>
      <c r="I86" s="175"/>
      <c r="J86" s="175"/>
    </row>
    <row r="87" spans="8:10">
      <c r="H87" s="175"/>
      <c r="I87" s="175"/>
      <c r="J87" s="175"/>
    </row>
    <row r="88" spans="8:10">
      <c r="H88" s="175"/>
      <c r="I88" s="175"/>
      <c r="J88" s="175"/>
    </row>
    <row r="89" spans="8:10">
      <c r="H89" s="175"/>
      <c r="I89" s="175"/>
      <c r="J89" s="175"/>
    </row>
    <row r="90" spans="8:10">
      <c r="H90" s="175"/>
      <c r="I90" s="175"/>
      <c r="J90" s="175"/>
    </row>
    <row r="91" spans="8:10">
      <c r="H91" s="175"/>
      <c r="I91" s="175"/>
      <c r="J91" s="175"/>
    </row>
    <row r="92" spans="8:10">
      <c r="H92" s="175"/>
      <c r="I92" s="175"/>
      <c r="J92" s="175"/>
    </row>
    <row r="93" spans="8:10">
      <c r="H93" s="175"/>
      <c r="I93" s="175"/>
      <c r="J93" s="175"/>
    </row>
    <row r="94" spans="8:10">
      <c r="H94" s="175"/>
      <c r="I94" s="175"/>
      <c r="J94" s="175"/>
    </row>
    <row r="95" spans="8:10">
      <c r="H95" s="175"/>
      <c r="I95" s="175"/>
      <c r="J95" s="175"/>
    </row>
    <row r="96" spans="8:10">
      <c r="H96" s="175"/>
      <c r="I96" s="175"/>
      <c r="J96" s="175"/>
    </row>
    <row r="97" spans="8:10">
      <c r="H97" s="175"/>
      <c r="I97" s="175"/>
      <c r="J97" s="175"/>
    </row>
    <row r="98" spans="8:10">
      <c r="H98" s="175"/>
      <c r="I98" s="175"/>
      <c r="J98" s="175"/>
    </row>
    <row r="99" spans="8:10">
      <c r="H99" s="175"/>
      <c r="I99" s="175"/>
      <c r="J99" s="175"/>
    </row>
    <row r="100" spans="8:10">
      <c r="H100" s="175"/>
      <c r="I100" s="175"/>
      <c r="J100" s="175"/>
    </row>
    <row r="101" spans="8:10">
      <c r="H101" s="175"/>
      <c r="I101" s="175"/>
      <c r="J101" s="175"/>
    </row>
    <row r="102" spans="8:10">
      <c r="H102" s="175"/>
      <c r="I102" s="175"/>
      <c r="J102" s="175"/>
    </row>
    <row r="103" spans="8:10">
      <c r="H103" s="175"/>
      <c r="I103" s="175"/>
      <c r="J103" s="175"/>
    </row>
    <row r="104" spans="8:10">
      <c r="H104" s="175"/>
      <c r="I104" s="175"/>
      <c r="J104" s="175"/>
    </row>
    <row r="105" spans="8:10">
      <c r="H105" s="175"/>
      <c r="I105" s="175"/>
      <c r="J105" s="175"/>
    </row>
    <row r="106" spans="8:10">
      <c r="H106" s="175"/>
      <c r="I106" s="175"/>
      <c r="J106" s="175"/>
    </row>
    <row r="107" spans="8:10">
      <c r="H107" s="175"/>
      <c r="I107" s="175"/>
      <c r="J107" s="175"/>
    </row>
    <row r="108" spans="8:10">
      <c r="H108" s="175"/>
      <c r="I108" s="175"/>
      <c r="J108" s="175"/>
    </row>
    <row r="109" spans="8:10">
      <c r="H109" s="175"/>
      <c r="I109" s="175"/>
      <c r="J109" s="175"/>
    </row>
    <row r="110" spans="8:10">
      <c r="H110" s="175"/>
      <c r="I110" s="175"/>
      <c r="J110" s="175"/>
    </row>
    <row r="111" spans="8:10">
      <c r="H111" s="175"/>
      <c r="I111" s="175"/>
      <c r="J111" s="175"/>
    </row>
    <row r="112" spans="8:10">
      <c r="H112" s="175"/>
      <c r="I112" s="175"/>
      <c r="J112" s="175"/>
    </row>
    <row r="113" spans="8:10">
      <c r="H113" s="175"/>
      <c r="I113" s="175"/>
      <c r="J113" s="175"/>
    </row>
    <row r="114" spans="8:10">
      <c r="H114" s="175"/>
      <c r="I114" s="175"/>
      <c r="J114" s="175"/>
    </row>
    <row r="115" spans="8:10">
      <c r="H115" s="175"/>
      <c r="I115" s="175"/>
      <c r="J115" s="175"/>
    </row>
    <row r="116" spans="8:10">
      <c r="H116" s="175"/>
      <c r="I116" s="175"/>
      <c r="J116" s="175"/>
    </row>
    <row r="117" spans="8:10">
      <c r="H117" s="175"/>
      <c r="I117" s="175"/>
      <c r="J117" s="175"/>
    </row>
    <row r="118" spans="8:10">
      <c r="H118" s="175"/>
      <c r="I118" s="175"/>
      <c r="J118" s="175"/>
    </row>
    <row r="119" spans="8:10">
      <c r="H119" s="175"/>
      <c r="I119" s="175"/>
      <c r="J119" s="175"/>
    </row>
    <row r="120" spans="8:10">
      <c r="H120" s="175"/>
      <c r="I120" s="175"/>
      <c r="J120" s="175"/>
    </row>
    <row r="121" spans="8:10">
      <c r="H121" s="175"/>
      <c r="I121" s="175"/>
      <c r="J121" s="175"/>
    </row>
    <row r="122" spans="8:10">
      <c r="H122" s="175"/>
      <c r="I122" s="175"/>
      <c r="J122" s="175"/>
    </row>
    <row r="123" spans="8:10">
      <c r="H123" s="175"/>
      <c r="I123" s="175"/>
      <c r="J123" s="175"/>
    </row>
    <row r="124" spans="8:10">
      <c r="H124" s="175"/>
      <c r="I124" s="175"/>
      <c r="J124" s="175"/>
    </row>
    <row r="125" spans="8:10">
      <c r="H125" s="175"/>
      <c r="I125" s="175"/>
      <c r="J125" s="175"/>
    </row>
    <row r="126" spans="8:10">
      <c r="H126" s="175"/>
      <c r="I126" s="175"/>
      <c r="J126" s="175"/>
    </row>
    <row r="127" spans="8:10">
      <c r="H127" s="175"/>
      <c r="I127" s="175"/>
      <c r="J127" s="175"/>
    </row>
    <row r="128" spans="8:10">
      <c r="H128" s="175"/>
      <c r="I128" s="175"/>
      <c r="J128" s="175"/>
    </row>
    <row r="129" spans="8:10">
      <c r="H129" s="175"/>
      <c r="I129" s="175"/>
      <c r="J129" s="175"/>
    </row>
    <row r="130" spans="8:10">
      <c r="H130" s="175"/>
      <c r="I130" s="175"/>
      <c r="J130" s="175"/>
    </row>
    <row r="131" spans="8:10">
      <c r="H131" s="175"/>
      <c r="I131" s="175"/>
      <c r="J131" s="175"/>
    </row>
    <row r="132" spans="8:10">
      <c r="H132" s="175"/>
      <c r="I132" s="175"/>
      <c r="J132" s="175"/>
    </row>
    <row r="133" spans="8:10">
      <c r="H133" s="175"/>
      <c r="I133" s="175"/>
      <c r="J133" s="175"/>
    </row>
    <row r="134" spans="8:10">
      <c r="H134" s="175"/>
      <c r="I134" s="175"/>
      <c r="J134" s="175"/>
    </row>
    <row r="135" spans="8:10">
      <c r="H135" s="175"/>
      <c r="I135" s="175"/>
      <c r="J135" s="175"/>
    </row>
    <row r="136" spans="8:10">
      <c r="H136" s="175"/>
      <c r="I136" s="175"/>
      <c r="J136" s="175"/>
    </row>
    <row r="137" spans="8:10">
      <c r="H137" s="175"/>
      <c r="I137" s="175"/>
      <c r="J137" s="175"/>
    </row>
    <row r="138" spans="8:10">
      <c r="H138" s="175"/>
      <c r="I138" s="175"/>
      <c r="J138" s="175"/>
    </row>
    <row r="139" spans="8:10">
      <c r="H139" s="175"/>
      <c r="I139" s="175"/>
      <c r="J139" s="175"/>
    </row>
    <row r="140" spans="8:10">
      <c r="H140" s="175"/>
      <c r="I140" s="175"/>
      <c r="J140" s="175"/>
    </row>
    <row r="141" spans="8:10">
      <c r="H141" s="175"/>
      <c r="I141" s="175"/>
      <c r="J141" s="175"/>
    </row>
    <row r="142" spans="8:10">
      <c r="H142" s="175"/>
      <c r="I142" s="175"/>
      <c r="J142" s="175"/>
    </row>
    <row r="143" spans="8:10">
      <c r="H143" s="175"/>
      <c r="I143" s="175"/>
      <c r="J143" s="175"/>
    </row>
    <row r="144" spans="8:10">
      <c r="H144" s="175"/>
      <c r="I144" s="175"/>
      <c r="J144" s="175"/>
    </row>
    <row r="145" spans="8:10">
      <c r="H145" s="175"/>
      <c r="I145" s="175"/>
      <c r="J145" s="175"/>
    </row>
    <row r="146" spans="8:10">
      <c r="H146" s="175"/>
      <c r="I146" s="175"/>
      <c r="J146" s="175"/>
    </row>
    <row r="147" spans="8:10">
      <c r="H147" s="175"/>
      <c r="I147" s="175"/>
      <c r="J147" s="175"/>
    </row>
    <row r="148" spans="8:10">
      <c r="H148" s="175"/>
      <c r="I148" s="175"/>
      <c r="J148" s="175"/>
    </row>
    <row r="149" spans="8:10">
      <c r="H149" s="175"/>
      <c r="I149" s="175"/>
      <c r="J149" s="175"/>
    </row>
    <row r="150" spans="8:10">
      <c r="H150" s="175"/>
      <c r="I150" s="175"/>
      <c r="J150" s="175"/>
    </row>
    <row r="151" spans="8:10">
      <c r="H151" s="175"/>
      <c r="I151" s="175"/>
      <c r="J151" s="175"/>
    </row>
    <row r="152" spans="8:10">
      <c r="H152" s="175"/>
      <c r="I152" s="175"/>
      <c r="J152" s="175"/>
    </row>
    <row r="153" spans="8:10">
      <c r="H153" s="175"/>
      <c r="I153" s="175"/>
      <c r="J153" s="175"/>
    </row>
    <row r="154" spans="8:10">
      <c r="H154" s="175"/>
      <c r="I154" s="175"/>
      <c r="J154" s="175"/>
    </row>
    <row r="155" spans="8:10">
      <c r="H155" s="175"/>
      <c r="I155" s="175"/>
      <c r="J155" s="175"/>
    </row>
    <row r="156" spans="8:10">
      <c r="H156" s="175"/>
      <c r="I156" s="175"/>
      <c r="J156" s="175"/>
    </row>
    <row r="157" spans="8:10">
      <c r="H157" s="175"/>
      <c r="I157" s="175"/>
      <c r="J157" s="175"/>
    </row>
    <row r="158" spans="8:10">
      <c r="H158" s="175"/>
      <c r="I158" s="175"/>
      <c r="J158" s="175"/>
    </row>
    <row r="159" spans="8:10">
      <c r="H159" s="175"/>
      <c r="I159" s="175"/>
      <c r="J159" s="175"/>
    </row>
    <row r="160" spans="8:10">
      <c r="H160" s="175"/>
      <c r="I160" s="175"/>
      <c r="J160" s="175"/>
    </row>
    <row r="161" spans="8:10">
      <c r="H161" s="175"/>
      <c r="I161" s="175"/>
      <c r="J161" s="175"/>
    </row>
    <row r="162" spans="8:10">
      <c r="H162" s="175"/>
      <c r="I162" s="175"/>
      <c r="J162" s="175"/>
    </row>
    <row r="163" spans="8:10">
      <c r="H163" s="175"/>
      <c r="I163" s="175"/>
      <c r="J163" s="175"/>
    </row>
    <row r="164" spans="8:10">
      <c r="H164" s="175"/>
      <c r="I164" s="175"/>
      <c r="J164" s="175"/>
    </row>
    <row r="165" spans="8:10">
      <c r="H165" s="175"/>
      <c r="I165" s="175"/>
      <c r="J165" s="175"/>
    </row>
    <row r="166" spans="8:10">
      <c r="H166" s="175"/>
      <c r="I166" s="175"/>
      <c r="J166" s="175"/>
    </row>
    <row r="167" spans="8:10">
      <c r="H167" s="175"/>
      <c r="I167" s="175"/>
      <c r="J167" s="175"/>
    </row>
    <row r="168" spans="8:10">
      <c r="H168" s="175"/>
      <c r="I168" s="175"/>
      <c r="J168" s="175"/>
    </row>
    <row r="169" spans="8:10">
      <c r="H169" s="175"/>
      <c r="I169" s="175"/>
      <c r="J169" s="175"/>
    </row>
    <row r="170" spans="8:10">
      <c r="H170" s="175"/>
      <c r="I170" s="175"/>
      <c r="J170" s="175"/>
    </row>
    <row r="171" spans="8:10">
      <c r="H171" s="175"/>
      <c r="I171" s="175"/>
      <c r="J171" s="175"/>
    </row>
    <row r="172" spans="8:10">
      <c r="H172" s="175"/>
      <c r="I172" s="175"/>
      <c r="J172" s="175"/>
    </row>
    <row r="173" spans="8:10">
      <c r="H173" s="175"/>
      <c r="I173" s="175"/>
      <c r="J173" s="175"/>
    </row>
    <row r="174" spans="8:10">
      <c r="H174" s="175"/>
      <c r="I174" s="175"/>
      <c r="J174" s="175"/>
    </row>
    <row r="175" spans="8:10">
      <c r="H175" s="175"/>
      <c r="I175" s="175"/>
      <c r="J175" s="175"/>
    </row>
    <row r="176" spans="8:10">
      <c r="H176" s="175"/>
      <c r="I176" s="175"/>
      <c r="J176" s="175"/>
    </row>
    <row r="177" spans="8:10">
      <c r="H177" s="175"/>
      <c r="I177" s="175"/>
      <c r="J177" s="175"/>
    </row>
    <row r="178" spans="8:10">
      <c r="H178" s="175"/>
      <c r="I178" s="175"/>
      <c r="J178" s="175"/>
    </row>
    <row r="179" spans="8:10">
      <c r="H179" s="175"/>
      <c r="I179" s="175"/>
      <c r="J179" s="175"/>
    </row>
    <row r="180" spans="8:10">
      <c r="H180" s="175"/>
      <c r="I180" s="175"/>
      <c r="J180" s="175"/>
    </row>
    <row r="181" spans="8:10">
      <c r="H181" s="175"/>
      <c r="I181" s="175"/>
      <c r="J181" s="175"/>
    </row>
    <row r="182" spans="8:10">
      <c r="H182" s="175"/>
      <c r="I182" s="175"/>
      <c r="J182" s="175"/>
    </row>
    <row r="183" spans="8:10">
      <c r="H183" s="175"/>
      <c r="I183" s="175"/>
      <c r="J183" s="175"/>
    </row>
    <row r="184" spans="8:10">
      <c r="H184" s="175"/>
      <c r="I184" s="175"/>
      <c r="J184" s="175"/>
    </row>
    <row r="185" spans="8:10">
      <c r="H185" s="175"/>
      <c r="I185" s="175"/>
      <c r="J185" s="175"/>
    </row>
    <row r="186" spans="8:10">
      <c r="H186" s="175"/>
      <c r="I186" s="175"/>
      <c r="J186" s="175"/>
    </row>
    <row r="187" spans="8:10">
      <c r="H187" s="175"/>
      <c r="I187" s="175"/>
      <c r="J187" s="175"/>
    </row>
    <row r="188" spans="8:10">
      <c r="H188" s="175"/>
      <c r="I188" s="175"/>
      <c r="J188" s="175"/>
    </row>
    <row r="189" spans="8:10">
      <c r="H189" s="175"/>
      <c r="I189" s="175"/>
      <c r="J189" s="175"/>
    </row>
    <row r="190" spans="8:10">
      <c r="H190" s="175"/>
      <c r="I190" s="175"/>
      <c r="J190" s="175"/>
    </row>
    <row r="191" spans="8:10">
      <c r="H191" s="175"/>
      <c r="I191" s="175"/>
      <c r="J191" s="175"/>
    </row>
    <row r="192" spans="8:10">
      <c r="H192" s="175"/>
      <c r="I192" s="175"/>
      <c r="J192" s="175"/>
    </row>
    <row r="193" spans="8:10">
      <c r="H193" s="175"/>
      <c r="I193" s="175"/>
      <c r="J193" s="175"/>
    </row>
    <row r="194" spans="8:10">
      <c r="H194" s="175"/>
      <c r="I194" s="175"/>
      <c r="J194" s="175"/>
    </row>
    <row r="195" spans="8:10">
      <c r="H195" s="175"/>
      <c r="I195" s="175"/>
      <c r="J195" s="175"/>
    </row>
    <row r="196" spans="8:10">
      <c r="H196" s="175"/>
      <c r="I196" s="175"/>
      <c r="J196" s="175"/>
    </row>
    <row r="197" spans="8:10">
      <c r="H197" s="175"/>
      <c r="I197" s="175"/>
      <c r="J197" s="175"/>
    </row>
    <row r="198" spans="8:10">
      <c r="H198" s="175"/>
      <c r="I198" s="175"/>
      <c r="J198" s="175"/>
    </row>
    <row r="199" spans="8:10">
      <c r="H199" s="175"/>
      <c r="I199" s="175"/>
      <c r="J199" s="175"/>
    </row>
    <row r="200" spans="8:10">
      <c r="H200" s="175"/>
      <c r="I200" s="175"/>
      <c r="J200" s="175"/>
    </row>
    <row r="201" spans="8:10">
      <c r="H201" s="175"/>
      <c r="I201" s="175"/>
      <c r="J201" s="175"/>
    </row>
    <row r="202" spans="8:10">
      <c r="H202" s="175"/>
      <c r="I202" s="175"/>
      <c r="J202" s="175"/>
    </row>
    <row r="203" spans="8:10">
      <c r="H203" s="175"/>
      <c r="I203" s="175"/>
      <c r="J203" s="175"/>
    </row>
    <row r="204" spans="8:10">
      <c r="H204" s="175"/>
      <c r="I204" s="175"/>
      <c r="J204" s="175"/>
    </row>
    <row r="205" spans="8:10">
      <c r="H205" s="175"/>
      <c r="I205" s="175"/>
      <c r="J205" s="175"/>
    </row>
    <row r="206" spans="8:10">
      <c r="H206" s="175"/>
      <c r="I206" s="175"/>
      <c r="J206" s="175"/>
    </row>
    <row r="207" spans="8:10">
      <c r="H207" s="175"/>
      <c r="I207" s="175"/>
      <c r="J207" s="175"/>
    </row>
    <row r="208" spans="8:10">
      <c r="H208" s="175"/>
      <c r="I208" s="175"/>
      <c r="J208" s="175"/>
    </row>
    <row r="209" spans="8:10">
      <c r="H209" s="175"/>
      <c r="I209" s="175"/>
      <c r="J209" s="175"/>
    </row>
    <row r="210" spans="8:10">
      <c r="H210" s="175"/>
      <c r="I210" s="175"/>
      <c r="J210" s="175"/>
    </row>
    <row r="211" spans="8:10">
      <c r="H211" s="175"/>
      <c r="I211" s="175"/>
      <c r="J211" s="175"/>
    </row>
    <row r="212" spans="8:10">
      <c r="H212" s="175"/>
      <c r="I212" s="175"/>
      <c r="J212" s="175"/>
    </row>
    <row r="213" spans="8:10">
      <c r="H213" s="175"/>
      <c r="I213" s="175"/>
      <c r="J213" s="175"/>
    </row>
    <row r="214" spans="8:10">
      <c r="H214" s="175"/>
      <c r="I214" s="175"/>
      <c r="J214" s="175"/>
    </row>
    <row r="215" spans="8:10">
      <c r="H215" s="175"/>
      <c r="I215" s="175"/>
      <c r="J215" s="175"/>
    </row>
    <row r="216" spans="8:10">
      <c r="H216" s="175"/>
      <c r="I216" s="175"/>
      <c r="J216" s="175"/>
    </row>
    <row r="217" spans="8:10">
      <c r="H217" s="175"/>
      <c r="I217" s="175"/>
      <c r="J217" s="175"/>
    </row>
    <row r="218" spans="8:10">
      <c r="H218" s="175"/>
      <c r="I218" s="175"/>
      <c r="J218" s="175"/>
    </row>
    <row r="219" spans="8:10">
      <c r="H219" s="175"/>
      <c r="I219" s="175"/>
      <c r="J219" s="175"/>
    </row>
    <row r="220" spans="8:10">
      <c r="H220" s="175"/>
      <c r="I220" s="175"/>
      <c r="J220" s="175"/>
    </row>
    <row r="221" spans="8:10">
      <c r="H221" s="175"/>
      <c r="I221" s="175"/>
      <c r="J221" s="175"/>
    </row>
    <row r="222" spans="8:10">
      <c r="H222" s="175"/>
      <c r="I222" s="175"/>
      <c r="J222" s="175"/>
    </row>
    <row r="223" spans="8:10">
      <c r="H223" s="175"/>
      <c r="I223" s="175"/>
      <c r="J223" s="175"/>
    </row>
    <row r="224" spans="8:10">
      <c r="H224" s="175"/>
      <c r="I224" s="175"/>
      <c r="J224" s="175"/>
    </row>
    <row r="225" spans="8:10">
      <c r="H225" s="175"/>
      <c r="I225" s="175"/>
      <c r="J225" s="175"/>
    </row>
    <row r="226" spans="8:10">
      <c r="H226" s="175"/>
      <c r="I226" s="175"/>
      <c r="J226" s="175"/>
    </row>
    <row r="227" spans="8:10">
      <c r="H227" s="175"/>
      <c r="I227" s="175"/>
      <c r="J227" s="175"/>
    </row>
    <row r="228" spans="8:10">
      <c r="H228" s="175"/>
      <c r="I228" s="175"/>
      <c r="J228" s="175"/>
    </row>
    <row r="229" spans="8:10">
      <c r="H229" s="175"/>
      <c r="I229" s="175"/>
      <c r="J229" s="175"/>
    </row>
    <row r="230" spans="8:10">
      <c r="H230" s="175"/>
      <c r="I230" s="175"/>
      <c r="J230" s="175"/>
    </row>
    <row r="231" spans="8:10">
      <c r="H231" s="175"/>
      <c r="I231" s="175"/>
      <c r="J231" s="175"/>
    </row>
    <row r="232" spans="8:10">
      <c r="H232" s="175"/>
      <c r="I232" s="175"/>
      <c r="J232" s="175"/>
    </row>
    <row r="233" spans="8:10">
      <c r="H233" s="175"/>
      <c r="I233" s="175"/>
      <c r="J233" s="175"/>
    </row>
    <row r="234" spans="8:10">
      <c r="H234" s="175"/>
      <c r="I234" s="175"/>
      <c r="J234" s="175"/>
    </row>
    <row r="235" spans="8:10">
      <c r="H235" s="175"/>
      <c r="I235" s="175"/>
      <c r="J235" s="175"/>
    </row>
    <row r="236" spans="8:10">
      <c r="H236" s="175"/>
      <c r="I236" s="175"/>
      <c r="J236" s="175"/>
    </row>
    <row r="237" spans="8:10">
      <c r="H237" s="175"/>
      <c r="I237" s="175"/>
      <c r="J237" s="175"/>
    </row>
    <row r="238" spans="8:10">
      <c r="H238" s="175"/>
      <c r="I238" s="175"/>
      <c r="J238" s="175"/>
    </row>
    <row r="239" spans="8:10">
      <c r="H239" s="175"/>
      <c r="I239" s="175"/>
      <c r="J239" s="175"/>
    </row>
    <row r="240" spans="8:10">
      <c r="H240" s="175"/>
      <c r="I240" s="175"/>
      <c r="J240" s="175"/>
    </row>
    <row r="241" spans="8:10">
      <c r="H241" s="175"/>
      <c r="I241" s="175"/>
      <c r="J241" s="175"/>
    </row>
    <row r="242" spans="8:10">
      <c r="H242" s="175"/>
      <c r="I242" s="175"/>
      <c r="J242" s="175"/>
    </row>
    <row r="243" spans="8:10">
      <c r="H243" s="175"/>
      <c r="I243" s="175"/>
      <c r="J243" s="175"/>
    </row>
    <row r="244" spans="8:10">
      <c r="H244" s="175"/>
      <c r="I244" s="175"/>
      <c r="J244" s="175"/>
    </row>
    <row r="245" spans="8:10">
      <c r="H245" s="175"/>
      <c r="I245" s="175"/>
      <c r="J245" s="175"/>
    </row>
    <row r="246" spans="8:10">
      <c r="H246" s="175"/>
      <c r="I246" s="175"/>
      <c r="J246" s="175"/>
    </row>
    <row r="247" spans="8:10">
      <c r="H247" s="175"/>
      <c r="I247" s="175"/>
      <c r="J247" s="175"/>
    </row>
    <row r="248" spans="8:10">
      <c r="H248" s="175"/>
      <c r="I248" s="175"/>
      <c r="J248" s="175"/>
    </row>
    <row r="249" spans="8:10">
      <c r="H249" s="175"/>
      <c r="I249" s="175"/>
      <c r="J249" s="175"/>
    </row>
    <row r="250" spans="8:10">
      <c r="H250" s="175"/>
      <c r="I250" s="175"/>
      <c r="J250" s="175"/>
    </row>
    <row r="251" spans="8:10">
      <c r="H251" s="175"/>
      <c r="I251" s="175"/>
      <c r="J251" s="175"/>
    </row>
    <row r="252" spans="8:10">
      <c r="H252" s="175"/>
      <c r="I252" s="175"/>
      <c r="J252" s="175"/>
    </row>
    <row r="253" spans="8:10">
      <c r="H253" s="175"/>
      <c r="I253" s="175"/>
      <c r="J253" s="175"/>
    </row>
    <row r="254" spans="8:10">
      <c r="H254" s="175"/>
      <c r="I254" s="175"/>
      <c r="J254" s="175"/>
    </row>
    <row r="255" spans="8:10">
      <c r="H255" s="175"/>
      <c r="I255" s="175"/>
      <c r="J255" s="175"/>
    </row>
    <row r="256" spans="8:10">
      <c r="H256" s="175"/>
      <c r="I256" s="175"/>
      <c r="J256" s="175"/>
    </row>
    <row r="257" spans="8:10">
      <c r="H257" s="175"/>
      <c r="I257" s="175"/>
      <c r="J257" s="175"/>
    </row>
    <row r="258" spans="8:10">
      <c r="H258" s="175"/>
      <c r="I258" s="175"/>
      <c r="J258" s="175"/>
    </row>
    <row r="259" spans="8:10">
      <c r="H259" s="175"/>
      <c r="I259" s="175"/>
      <c r="J259" s="175"/>
    </row>
    <row r="260" spans="8:10">
      <c r="H260" s="175"/>
      <c r="I260" s="175"/>
      <c r="J260" s="175"/>
    </row>
    <row r="261" spans="8:10">
      <c r="H261" s="175"/>
      <c r="I261" s="175"/>
      <c r="J261" s="175"/>
    </row>
    <row r="262" spans="8:10">
      <c r="H262" s="175"/>
      <c r="I262" s="175"/>
      <c r="J262" s="175"/>
    </row>
    <row r="263" spans="8:10">
      <c r="H263" s="175"/>
      <c r="I263" s="175"/>
      <c r="J263" s="175"/>
    </row>
    <row r="264" spans="8:10">
      <c r="H264" s="175"/>
      <c r="I264" s="175"/>
      <c r="J264" s="175"/>
    </row>
    <row r="265" spans="8:10">
      <c r="H265" s="175"/>
      <c r="I265" s="175"/>
      <c r="J265" s="175"/>
    </row>
    <row r="266" spans="8:10">
      <c r="H266" s="175"/>
      <c r="I266" s="175"/>
      <c r="J266" s="175"/>
    </row>
    <row r="267" spans="8:10">
      <c r="H267" s="175"/>
      <c r="I267" s="175"/>
      <c r="J267" s="175"/>
    </row>
    <row r="268" spans="8:10">
      <c r="H268" s="175"/>
      <c r="I268" s="175"/>
      <c r="J268" s="175"/>
    </row>
    <row r="269" spans="8:10">
      <c r="H269" s="175"/>
      <c r="I269" s="175"/>
      <c r="J269" s="175"/>
    </row>
    <row r="270" spans="8:10">
      <c r="H270" s="175"/>
      <c r="I270" s="175"/>
      <c r="J270" s="175"/>
    </row>
    <row r="271" spans="8:10">
      <c r="H271" s="175"/>
      <c r="I271" s="175"/>
      <c r="J271" s="175"/>
    </row>
    <row r="272" spans="8:10">
      <c r="H272" s="175"/>
      <c r="I272" s="175"/>
      <c r="J272" s="175"/>
    </row>
    <row r="273" spans="8:10">
      <c r="H273" s="175"/>
      <c r="I273" s="175"/>
      <c r="J273" s="175"/>
    </row>
    <row r="274" spans="8:10">
      <c r="H274" s="175"/>
      <c r="I274" s="175"/>
      <c r="J274" s="175"/>
    </row>
    <row r="275" spans="8:10">
      <c r="H275" s="175"/>
      <c r="I275" s="175"/>
      <c r="J275" s="175"/>
    </row>
    <row r="276" spans="8:10">
      <c r="H276" s="175"/>
      <c r="I276" s="175"/>
      <c r="J276" s="175"/>
    </row>
    <row r="277" spans="8:10">
      <c r="H277" s="175"/>
      <c r="I277" s="175"/>
      <c r="J277" s="175"/>
    </row>
    <row r="278" spans="8:10">
      <c r="H278" s="175"/>
      <c r="I278" s="175"/>
      <c r="J278" s="175"/>
    </row>
    <row r="279" spans="8:10">
      <c r="H279" s="175"/>
      <c r="I279" s="175"/>
      <c r="J279" s="175"/>
    </row>
    <row r="280" spans="8:10">
      <c r="H280" s="175"/>
      <c r="I280" s="175"/>
      <c r="J280" s="175"/>
    </row>
    <row r="281" spans="8:10">
      <c r="H281" s="175"/>
      <c r="I281" s="175"/>
      <c r="J281" s="175"/>
    </row>
    <row r="282" spans="8:10">
      <c r="H282" s="175"/>
      <c r="I282" s="175"/>
      <c r="J282" s="175"/>
    </row>
    <row r="283" spans="8:10">
      <c r="H283" s="175"/>
      <c r="I283" s="175"/>
      <c r="J283" s="175"/>
    </row>
    <row r="284" spans="8:10">
      <c r="H284" s="175"/>
      <c r="I284" s="175"/>
      <c r="J284" s="175"/>
    </row>
    <row r="285" spans="8:10">
      <c r="H285" s="175"/>
      <c r="I285" s="175"/>
      <c r="J285" s="175"/>
    </row>
    <row r="286" spans="8:10">
      <c r="H286" s="175"/>
      <c r="I286" s="175"/>
      <c r="J286" s="175"/>
    </row>
    <row r="287" spans="8:10">
      <c r="H287" s="175"/>
      <c r="I287" s="175"/>
      <c r="J287" s="175"/>
    </row>
    <row r="288" spans="8:10">
      <c r="H288" s="175"/>
      <c r="I288" s="175"/>
      <c r="J288" s="175"/>
    </row>
    <row r="289" spans="8:10">
      <c r="H289" s="175"/>
      <c r="I289" s="175"/>
      <c r="J289" s="175"/>
    </row>
    <row r="290" spans="8:10">
      <c r="H290" s="175"/>
      <c r="I290" s="175"/>
      <c r="J290" s="175"/>
    </row>
    <row r="291" spans="8:10">
      <c r="H291" s="175"/>
      <c r="I291" s="175"/>
      <c r="J291" s="175"/>
    </row>
    <row r="292" spans="8:10">
      <c r="H292" s="175"/>
      <c r="I292" s="175"/>
      <c r="J292" s="175"/>
    </row>
    <row r="293" spans="8:10">
      <c r="H293" s="175"/>
      <c r="I293" s="175"/>
      <c r="J293" s="175"/>
    </row>
    <row r="294" spans="8:10">
      <c r="H294" s="175"/>
      <c r="I294" s="175"/>
      <c r="J294" s="175"/>
    </row>
    <row r="295" spans="8:10">
      <c r="H295" s="175"/>
      <c r="I295" s="175"/>
      <c r="J295" s="175"/>
    </row>
    <row r="296" spans="8:10">
      <c r="H296" s="175"/>
      <c r="I296" s="175"/>
      <c r="J296" s="175"/>
    </row>
    <row r="297" spans="8:10">
      <c r="H297" s="175"/>
      <c r="I297" s="175"/>
      <c r="J297" s="175"/>
    </row>
    <row r="298" spans="8:10">
      <c r="H298" s="175"/>
      <c r="I298" s="175"/>
      <c r="J298" s="175"/>
    </row>
    <row r="299" spans="8:10">
      <c r="H299" s="175"/>
      <c r="I299" s="175"/>
      <c r="J299" s="175"/>
    </row>
    <row r="300" spans="8:10">
      <c r="H300" s="175"/>
      <c r="I300" s="175"/>
      <c r="J300" s="175"/>
    </row>
    <row r="301" spans="8:10">
      <c r="H301" s="175"/>
      <c r="I301" s="175"/>
      <c r="J301" s="175"/>
    </row>
    <row r="302" spans="8:10">
      <c r="H302" s="175"/>
      <c r="I302" s="175"/>
      <c r="J302" s="175"/>
    </row>
    <row r="303" spans="8:10">
      <c r="H303" s="175"/>
      <c r="I303" s="175"/>
      <c r="J303" s="175"/>
    </row>
    <row r="304" spans="8:10">
      <c r="H304" s="175"/>
      <c r="I304" s="175"/>
      <c r="J304" s="175"/>
    </row>
    <row r="305" spans="8:10">
      <c r="H305" s="175"/>
      <c r="I305" s="175"/>
      <c r="J305" s="175"/>
    </row>
    <row r="306" spans="8:10">
      <c r="H306" s="175"/>
      <c r="I306" s="175"/>
      <c r="J306" s="175"/>
    </row>
    <row r="307" spans="8:10">
      <c r="H307" s="175"/>
      <c r="I307" s="175"/>
      <c r="J307" s="175"/>
    </row>
    <row r="308" spans="8:10">
      <c r="H308" s="175"/>
      <c r="I308" s="175"/>
      <c r="J308" s="175"/>
    </row>
    <row r="309" spans="8:10">
      <c r="H309" s="175"/>
      <c r="I309" s="175"/>
      <c r="J309" s="175"/>
    </row>
    <row r="310" spans="8:10">
      <c r="H310" s="175"/>
      <c r="I310" s="175"/>
      <c r="J310" s="175"/>
    </row>
    <row r="311" spans="8:10">
      <c r="H311" s="175"/>
      <c r="I311" s="175"/>
      <c r="J311" s="175"/>
    </row>
    <row r="312" spans="8:10">
      <c r="H312" s="175"/>
      <c r="I312" s="175"/>
      <c r="J312" s="175"/>
    </row>
    <row r="313" spans="8:10">
      <c r="H313" s="175"/>
      <c r="I313" s="175"/>
      <c r="J313" s="175"/>
    </row>
    <row r="314" spans="8:10">
      <c r="H314" s="175"/>
      <c r="I314" s="175"/>
      <c r="J314" s="175"/>
    </row>
    <row r="315" spans="8:10">
      <c r="H315" s="175"/>
      <c r="I315" s="175"/>
      <c r="J315" s="175"/>
    </row>
    <row r="316" spans="8:10">
      <c r="H316" s="175"/>
      <c r="I316" s="175"/>
      <c r="J316" s="175"/>
    </row>
    <row r="317" spans="8:10">
      <c r="H317" s="175"/>
      <c r="I317" s="175"/>
      <c r="J317" s="175"/>
    </row>
    <row r="318" spans="8:10">
      <c r="H318" s="175"/>
      <c r="I318" s="175"/>
      <c r="J318" s="175"/>
    </row>
    <row r="319" spans="8:10">
      <c r="H319" s="175"/>
      <c r="I319" s="175"/>
      <c r="J319" s="175"/>
    </row>
    <row r="320" spans="8:10">
      <c r="H320" s="175"/>
      <c r="I320" s="175"/>
      <c r="J320" s="175"/>
    </row>
    <row r="321" spans="8:10">
      <c r="H321" s="175"/>
      <c r="I321" s="175"/>
      <c r="J321" s="175"/>
    </row>
    <row r="322" spans="8:10">
      <c r="H322" s="175"/>
      <c r="I322" s="175"/>
      <c r="J322" s="175"/>
    </row>
    <row r="323" spans="8:10">
      <c r="H323" s="175"/>
      <c r="I323" s="175"/>
      <c r="J323" s="175"/>
    </row>
    <row r="324" spans="8:10">
      <c r="H324" s="175"/>
      <c r="I324" s="175"/>
      <c r="J324" s="175"/>
    </row>
    <row r="325" spans="8:10">
      <c r="H325" s="175"/>
      <c r="I325" s="175"/>
      <c r="J325" s="175"/>
    </row>
    <row r="326" spans="8:10">
      <c r="H326" s="175"/>
      <c r="I326" s="175"/>
      <c r="J326" s="175"/>
    </row>
    <row r="327" spans="8:10">
      <c r="H327" s="175"/>
      <c r="I327" s="175"/>
      <c r="J327" s="175"/>
    </row>
    <row r="328" spans="8:10">
      <c r="H328" s="175"/>
      <c r="I328" s="175"/>
      <c r="J328" s="175"/>
    </row>
    <row r="329" spans="8:10">
      <c r="H329" s="175"/>
      <c r="I329" s="175"/>
      <c r="J329" s="175"/>
    </row>
    <row r="330" spans="8:10">
      <c r="H330" s="175"/>
      <c r="I330" s="175"/>
      <c r="J330" s="175"/>
    </row>
    <row r="331" spans="8:10">
      <c r="H331" s="175"/>
      <c r="I331" s="175"/>
      <c r="J331" s="175"/>
    </row>
    <row r="332" spans="8:10">
      <c r="H332" s="175"/>
      <c r="I332" s="175"/>
      <c r="J332" s="175"/>
    </row>
    <row r="333" spans="8:10">
      <c r="H333" s="175"/>
      <c r="I333" s="175"/>
      <c r="J333" s="175"/>
    </row>
    <row r="334" spans="8:10">
      <c r="H334" s="175"/>
      <c r="I334" s="175"/>
      <c r="J334" s="175"/>
    </row>
    <row r="335" spans="8:10">
      <c r="H335" s="175"/>
      <c r="I335" s="175"/>
      <c r="J335" s="175"/>
    </row>
    <row r="336" spans="8:10">
      <c r="H336" s="175"/>
      <c r="I336" s="175"/>
      <c r="J336" s="175"/>
    </row>
    <row r="337" spans="8:10">
      <c r="H337" s="175"/>
      <c r="I337" s="175"/>
      <c r="J337" s="175"/>
    </row>
    <row r="338" spans="8:10">
      <c r="H338" s="175"/>
      <c r="I338" s="175"/>
      <c r="J338" s="175"/>
    </row>
    <row r="339" spans="8:10">
      <c r="H339" s="175"/>
      <c r="I339" s="175"/>
      <c r="J339" s="175"/>
    </row>
    <row r="340" spans="8:10">
      <c r="H340" s="175"/>
      <c r="I340" s="175"/>
      <c r="J340" s="175"/>
    </row>
    <row r="341" spans="8:10">
      <c r="H341" s="175"/>
      <c r="I341" s="175"/>
      <c r="J341" s="175"/>
    </row>
    <row r="342" spans="8:10">
      <c r="H342" s="175"/>
      <c r="I342" s="175"/>
      <c r="J342" s="175"/>
    </row>
    <row r="343" spans="8:10">
      <c r="H343" s="175"/>
      <c r="I343" s="175"/>
      <c r="J343" s="175"/>
    </row>
    <row r="344" spans="8:10">
      <c r="H344" s="175"/>
      <c r="I344" s="175"/>
      <c r="J344" s="175"/>
    </row>
    <row r="345" spans="8:10">
      <c r="H345" s="175"/>
      <c r="I345" s="175"/>
      <c r="J345" s="175"/>
    </row>
    <row r="346" spans="8:10">
      <c r="H346" s="175"/>
      <c r="I346" s="175"/>
      <c r="J346" s="175"/>
    </row>
    <row r="347" spans="8:10">
      <c r="H347" s="175"/>
      <c r="I347" s="175"/>
      <c r="J347" s="175"/>
    </row>
    <row r="348" spans="8:10">
      <c r="H348" s="175"/>
      <c r="I348" s="175"/>
      <c r="J348" s="175"/>
    </row>
    <row r="349" spans="8:10">
      <c r="H349" s="175"/>
      <c r="I349" s="175"/>
      <c r="J349" s="175"/>
    </row>
    <row r="350" spans="8:10">
      <c r="H350" s="175"/>
      <c r="I350" s="175"/>
      <c r="J350" s="175"/>
    </row>
    <row r="351" spans="8:10">
      <c r="H351" s="175"/>
      <c r="I351" s="175"/>
      <c r="J351" s="175"/>
    </row>
    <row r="352" spans="8:10">
      <c r="H352" s="175"/>
      <c r="I352" s="175"/>
      <c r="J352" s="175"/>
    </row>
    <row r="353" spans="8:10">
      <c r="H353" s="175"/>
      <c r="I353" s="175"/>
      <c r="J353" s="175"/>
    </row>
    <row r="354" spans="8:10">
      <c r="H354" s="175"/>
      <c r="I354" s="175"/>
      <c r="J354" s="175"/>
    </row>
    <row r="355" spans="8:10">
      <c r="H355" s="175"/>
      <c r="I355" s="175"/>
      <c r="J355" s="175"/>
    </row>
    <row r="356" spans="8:10">
      <c r="H356" s="175"/>
      <c r="I356" s="175"/>
      <c r="J356" s="175"/>
    </row>
    <row r="357" spans="8:10">
      <c r="H357" s="175"/>
      <c r="I357" s="175"/>
      <c r="J357" s="175"/>
    </row>
    <row r="358" spans="8:10">
      <c r="H358" s="175"/>
      <c r="I358" s="175"/>
      <c r="J358" s="175"/>
    </row>
    <row r="359" spans="8:10">
      <c r="H359" s="175"/>
      <c r="I359" s="175"/>
      <c r="J359" s="175"/>
    </row>
    <row r="360" spans="8:10">
      <c r="H360" s="175"/>
      <c r="I360" s="175"/>
      <c r="J360" s="175"/>
    </row>
    <row r="361" spans="8:10">
      <c r="H361" s="175"/>
      <c r="I361" s="175"/>
      <c r="J361" s="175"/>
    </row>
    <row r="362" spans="8:10">
      <c r="H362" s="175"/>
      <c r="I362" s="175"/>
      <c r="J362" s="175"/>
    </row>
    <row r="363" spans="8:10">
      <c r="H363" s="175"/>
      <c r="I363" s="175"/>
      <c r="J363" s="175"/>
    </row>
    <row r="364" spans="8:10">
      <c r="H364" s="175"/>
      <c r="I364" s="175"/>
      <c r="J364" s="175"/>
    </row>
    <row r="365" spans="8:10">
      <c r="H365" s="175"/>
      <c r="I365" s="175"/>
      <c r="J365" s="175"/>
    </row>
    <row r="366" spans="8:10">
      <c r="H366" s="175"/>
      <c r="I366" s="175"/>
      <c r="J366" s="175"/>
    </row>
    <row r="367" spans="8:10">
      <c r="H367" s="175"/>
      <c r="I367" s="175"/>
      <c r="J367" s="175"/>
    </row>
    <row r="368" spans="8:10">
      <c r="H368" s="175"/>
      <c r="I368" s="175"/>
      <c r="J368" s="175"/>
    </row>
    <row r="369" spans="8:10">
      <c r="H369" s="175"/>
      <c r="I369" s="175"/>
      <c r="J369" s="175"/>
    </row>
    <row r="370" spans="8:10">
      <c r="H370" s="175"/>
      <c r="I370" s="175"/>
      <c r="J370" s="175"/>
    </row>
    <row r="371" spans="8:10">
      <c r="H371" s="175"/>
      <c r="I371" s="175"/>
      <c r="J371" s="175"/>
    </row>
    <row r="372" spans="8:10">
      <c r="H372" s="175"/>
      <c r="I372" s="175"/>
      <c r="J372" s="175"/>
    </row>
    <row r="373" spans="8:10">
      <c r="H373" s="175"/>
      <c r="I373" s="175"/>
      <c r="J373" s="175"/>
    </row>
    <row r="374" spans="8:10">
      <c r="H374" s="175"/>
      <c r="I374" s="175"/>
      <c r="J374" s="175"/>
    </row>
    <row r="375" spans="8:10">
      <c r="H375" s="175"/>
      <c r="I375" s="175"/>
      <c r="J375" s="175"/>
    </row>
    <row r="376" spans="8:10">
      <c r="H376" s="175"/>
      <c r="I376" s="175"/>
      <c r="J376" s="175"/>
    </row>
    <row r="377" spans="8:10">
      <c r="H377" s="175"/>
      <c r="I377" s="175"/>
      <c r="J377" s="175"/>
    </row>
    <row r="378" spans="8:10">
      <c r="H378" s="175"/>
      <c r="I378" s="175"/>
      <c r="J378" s="175"/>
    </row>
    <row r="379" spans="8:10">
      <c r="H379" s="175"/>
      <c r="I379" s="175"/>
      <c r="J379" s="175"/>
    </row>
    <row r="380" spans="8:10">
      <c r="H380" s="175"/>
      <c r="I380" s="175"/>
      <c r="J380" s="175"/>
    </row>
    <row r="381" spans="8:10">
      <c r="H381" s="175"/>
      <c r="I381" s="175"/>
      <c r="J381" s="175"/>
    </row>
    <row r="382" spans="8:10">
      <c r="H382" s="175"/>
      <c r="I382" s="175"/>
      <c r="J382" s="175"/>
    </row>
    <row r="383" spans="8:10">
      <c r="H383" s="175"/>
      <c r="I383" s="175"/>
      <c r="J383" s="175"/>
    </row>
    <row r="384" spans="8:10">
      <c r="H384" s="175"/>
      <c r="I384" s="175"/>
      <c r="J384" s="175"/>
    </row>
    <row r="385" spans="8:10">
      <c r="H385" s="175"/>
      <c r="I385" s="175"/>
      <c r="J385" s="175"/>
    </row>
    <row r="386" spans="8:10">
      <c r="H386" s="175"/>
      <c r="I386" s="175"/>
      <c r="J386" s="175"/>
    </row>
    <row r="387" spans="8:10">
      <c r="H387" s="175"/>
      <c r="I387" s="175"/>
      <c r="J387" s="175"/>
    </row>
    <row r="388" spans="8:10">
      <c r="H388" s="175"/>
      <c r="I388" s="175"/>
      <c r="J388" s="175"/>
    </row>
    <row r="389" spans="8:10">
      <c r="H389" s="175"/>
      <c r="I389" s="175"/>
      <c r="J389" s="175"/>
    </row>
    <row r="390" spans="8:10">
      <c r="H390" s="175"/>
      <c r="I390" s="175"/>
      <c r="J390" s="175"/>
    </row>
    <row r="391" spans="8:10">
      <c r="H391" s="175"/>
      <c r="I391" s="175"/>
      <c r="J391" s="175"/>
    </row>
    <row r="392" spans="8:10">
      <c r="H392" s="175"/>
      <c r="I392" s="175"/>
      <c r="J392" s="175"/>
    </row>
    <row r="393" spans="8:10">
      <c r="H393" s="175"/>
      <c r="I393" s="175"/>
      <c r="J393" s="175"/>
    </row>
    <row r="394" spans="8:10">
      <c r="H394" s="175"/>
      <c r="I394" s="175"/>
      <c r="J394" s="175"/>
    </row>
    <row r="395" spans="8:10">
      <c r="H395" s="175"/>
      <c r="I395" s="175"/>
      <c r="J395" s="175"/>
    </row>
    <row r="396" spans="8:10">
      <c r="H396" s="175"/>
      <c r="I396" s="175"/>
      <c r="J396" s="175"/>
    </row>
    <row r="397" spans="8:10">
      <c r="H397" s="175"/>
      <c r="I397" s="175"/>
      <c r="J397" s="175"/>
    </row>
    <row r="398" spans="8:10">
      <c r="H398" s="175"/>
      <c r="I398" s="175"/>
      <c r="J398" s="175"/>
    </row>
    <row r="399" spans="8:10">
      <c r="H399" s="175"/>
      <c r="I399" s="175"/>
      <c r="J399" s="175"/>
    </row>
    <row r="400" spans="8:10">
      <c r="H400" s="175"/>
      <c r="I400" s="175"/>
      <c r="J400" s="175"/>
    </row>
    <row r="401" spans="8:10">
      <c r="H401" s="175"/>
      <c r="I401" s="175"/>
      <c r="J401" s="175"/>
    </row>
    <row r="402" spans="8:10">
      <c r="H402" s="175"/>
      <c r="I402" s="175"/>
      <c r="J402" s="175"/>
    </row>
    <row r="403" spans="8:10">
      <c r="H403" s="175"/>
      <c r="I403" s="175"/>
      <c r="J403" s="175"/>
    </row>
    <row r="404" spans="8:10">
      <c r="H404" s="175"/>
      <c r="I404" s="175"/>
      <c r="J404" s="175"/>
    </row>
    <row r="405" spans="8:10">
      <c r="H405" s="175"/>
      <c r="I405" s="175"/>
      <c r="J405" s="175"/>
    </row>
    <row r="406" spans="8:10">
      <c r="H406" s="175"/>
      <c r="I406" s="175"/>
      <c r="J406" s="175"/>
    </row>
    <row r="407" spans="8:10">
      <c r="H407" s="175"/>
      <c r="I407" s="175"/>
      <c r="J407" s="175"/>
    </row>
    <row r="408" spans="8:10">
      <c r="H408" s="175"/>
      <c r="I408" s="175"/>
      <c r="J408" s="175"/>
    </row>
    <row r="409" spans="8:10">
      <c r="H409" s="175"/>
      <c r="I409" s="175"/>
      <c r="J409" s="175"/>
    </row>
    <row r="410" spans="8:10">
      <c r="H410" s="175"/>
      <c r="I410" s="175"/>
      <c r="J410" s="175"/>
    </row>
    <row r="411" spans="8:10">
      <c r="H411" s="175"/>
      <c r="I411" s="175"/>
      <c r="J411" s="175"/>
    </row>
    <row r="412" spans="8:10">
      <c r="H412" s="175"/>
      <c r="I412" s="175"/>
      <c r="J412" s="175"/>
    </row>
    <row r="413" spans="8:10">
      <c r="H413" s="175"/>
      <c r="I413" s="175"/>
      <c r="J413" s="175"/>
    </row>
    <row r="414" spans="8:10">
      <c r="H414" s="175"/>
      <c r="I414" s="175"/>
      <c r="J414" s="175"/>
    </row>
    <row r="415" spans="8:10">
      <c r="H415" s="175"/>
      <c r="I415" s="175"/>
      <c r="J415" s="175"/>
    </row>
    <row r="416" spans="8:10">
      <c r="H416" s="175"/>
      <c r="I416" s="175"/>
      <c r="J416" s="175"/>
    </row>
    <row r="417" spans="8:10">
      <c r="H417" s="175"/>
      <c r="I417" s="175"/>
      <c r="J417" s="175"/>
    </row>
    <row r="418" spans="8:10">
      <c r="H418" s="175"/>
      <c r="I418" s="175"/>
      <c r="J418" s="175"/>
    </row>
    <row r="419" spans="8:10">
      <c r="H419" s="175"/>
      <c r="I419" s="175"/>
      <c r="J419" s="175"/>
    </row>
    <row r="420" spans="8:10">
      <c r="H420" s="175"/>
      <c r="I420" s="175"/>
      <c r="J420" s="175"/>
    </row>
    <row r="421" spans="8:10">
      <c r="H421" s="175"/>
      <c r="I421" s="175"/>
      <c r="J421" s="175"/>
    </row>
    <row r="422" spans="8:10">
      <c r="H422" s="175"/>
      <c r="I422" s="175"/>
      <c r="J422" s="175"/>
    </row>
    <row r="423" spans="8:10">
      <c r="H423" s="175"/>
      <c r="I423" s="175"/>
      <c r="J423" s="175"/>
    </row>
    <row r="424" spans="8:10">
      <c r="H424" s="175"/>
      <c r="I424" s="175"/>
      <c r="J424" s="175"/>
    </row>
    <row r="425" spans="8:10">
      <c r="H425" s="175"/>
      <c r="I425" s="175"/>
      <c r="J425" s="175"/>
    </row>
    <row r="426" spans="8:10">
      <c r="H426" s="175"/>
      <c r="I426" s="175"/>
      <c r="J426" s="175"/>
    </row>
    <row r="427" spans="8:10">
      <c r="H427" s="175"/>
      <c r="I427" s="175"/>
      <c r="J427" s="175"/>
    </row>
    <row r="428" spans="8:10">
      <c r="H428" s="175"/>
      <c r="I428" s="175"/>
      <c r="J428" s="175"/>
    </row>
    <row r="429" spans="8:10">
      <c r="H429" s="175"/>
      <c r="I429" s="175"/>
      <c r="J429" s="175"/>
    </row>
    <row r="430" spans="8:10">
      <c r="H430" s="175"/>
      <c r="I430" s="175"/>
      <c r="J430" s="175"/>
    </row>
    <row r="431" spans="8:10">
      <c r="H431" s="175"/>
      <c r="I431" s="175"/>
      <c r="J431" s="175"/>
    </row>
    <row r="432" spans="8:10">
      <c r="H432" s="175"/>
      <c r="I432" s="175"/>
      <c r="J432" s="175"/>
    </row>
    <row r="433" spans="8:10">
      <c r="H433" s="175"/>
      <c r="I433" s="175"/>
      <c r="J433" s="175"/>
    </row>
    <row r="434" spans="8:10">
      <c r="H434" s="175"/>
      <c r="I434" s="175"/>
      <c r="J434" s="175"/>
    </row>
    <row r="435" spans="8:10">
      <c r="H435" s="175"/>
      <c r="I435" s="175"/>
      <c r="J435" s="175"/>
    </row>
    <row r="436" spans="8:10">
      <c r="H436" s="175"/>
      <c r="I436" s="175"/>
      <c r="J436" s="175"/>
    </row>
    <row r="437" spans="8:10">
      <c r="H437" s="175"/>
      <c r="I437" s="175"/>
      <c r="J437" s="175"/>
    </row>
    <row r="438" spans="8:10">
      <c r="H438" s="175"/>
      <c r="I438" s="175"/>
      <c r="J438" s="175"/>
    </row>
    <row r="439" spans="8:10">
      <c r="H439" s="175"/>
      <c r="I439" s="175"/>
      <c r="J439" s="175"/>
    </row>
    <row r="440" spans="8:10">
      <c r="H440" s="175"/>
      <c r="I440" s="175"/>
      <c r="J440" s="175"/>
    </row>
    <row r="441" spans="8:10">
      <c r="H441" s="175"/>
      <c r="I441" s="175"/>
      <c r="J441" s="175"/>
    </row>
    <row r="442" spans="8:10">
      <c r="H442" s="175"/>
      <c r="I442" s="175"/>
      <c r="J442" s="175"/>
    </row>
    <row r="443" spans="8:10">
      <c r="H443" s="175"/>
      <c r="I443" s="175"/>
      <c r="J443" s="175"/>
    </row>
    <row r="444" spans="8:10">
      <c r="H444" s="175"/>
      <c r="I444" s="175"/>
      <c r="J444" s="175"/>
    </row>
    <row r="445" spans="8:10">
      <c r="H445" s="175"/>
      <c r="I445" s="175"/>
      <c r="J445" s="175"/>
    </row>
    <row r="446" spans="8:10">
      <c r="H446" s="175"/>
      <c r="I446" s="175"/>
      <c r="J446" s="175"/>
    </row>
    <row r="447" spans="8:10">
      <c r="H447" s="175"/>
      <c r="I447" s="175"/>
      <c r="J447" s="175"/>
    </row>
    <row r="448" spans="8:10">
      <c r="H448" s="175"/>
      <c r="I448" s="175"/>
      <c r="J448" s="175"/>
    </row>
    <row r="449" spans="8:10">
      <c r="H449" s="175"/>
      <c r="I449" s="175"/>
      <c r="J449" s="175"/>
    </row>
    <row r="450" spans="8:10">
      <c r="H450" s="175"/>
      <c r="I450" s="175"/>
      <c r="J450" s="175"/>
    </row>
    <row r="451" spans="8:10">
      <c r="H451" s="175"/>
      <c r="I451" s="175"/>
      <c r="J451" s="175"/>
    </row>
    <row r="452" spans="8:10">
      <c r="H452" s="175"/>
      <c r="I452" s="175"/>
      <c r="J452" s="175"/>
    </row>
    <row r="453" spans="8:10">
      <c r="H453" s="175"/>
      <c r="I453" s="175"/>
      <c r="J453" s="175"/>
    </row>
    <row r="454" spans="8:10">
      <c r="H454" s="175"/>
      <c r="I454" s="175"/>
      <c r="J454" s="175"/>
    </row>
    <row r="455" spans="8:10">
      <c r="H455" s="175"/>
      <c r="I455" s="175"/>
      <c r="J455" s="175"/>
    </row>
    <row r="456" spans="8:10">
      <c r="H456" s="175"/>
      <c r="I456" s="175"/>
      <c r="J456" s="175"/>
    </row>
    <row r="457" spans="8:10">
      <c r="H457" s="175"/>
      <c r="I457" s="175"/>
      <c r="J457" s="175"/>
    </row>
    <row r="458" spans="8:10">
      <c r="H458" s="175"/>
      <c r="I458" s="175"/>
      <c r="J458" s="175"/>
    </row>
    <row r="459" spans="8:10">
      <c r="H459" s="175"/>
      <c r="I459" s="175"/>
      <c r="J459" s="175"/>
    </row>
    <row r="460" spans="8:10">
      <c r="H460" s="175"/>
      <c r="I460" s="175"/>
      <c r="J460" s="175"/>
    </row>
    <row r="461" spans="8:10">
      <c r="H461" s="175"/>
      <c r="I461" s="175"/>
      <c r="J461" s="175"/>
    </row>
    <row r="462" spans="8:10">
      <c r="H462" s="175"/>
      <c r="I462" s="175"/>
      <c r="J462" s="175"/>
    </row>
    <row r="463" spans="8:10">
      <c r="H463" s="175"/>
      <c r="I463" s="175"/>
      <c r="J463" s="175"/>
    </row>
    <row r="464" spans="8:10">
      <c r="H464" s="175"/>
      <c r="I464" s="175"/>
      <c r="J464" s="175"/>
    </row>
    <row r="465" spans="8:10">
      <c r="H465" s="175"/>
      <c r="I465" s="175"/>
      <c r="J465" s="175"/>
    </row>
    <row r="466" spans="8:10">
      <c r="H466" s="175"/>
      <c r="I466" s="175"/>
      <c r="J466" s="175"/>
    </row>
    <row r="467" spans="8:10">
      <c r="H467" s="175"/>
      <c r="I467" s="175"/>
      <c r="J467" s="175"/>
    </row>
    <row r="468" spans="8:10">
      <c r="H468" s="175"/>
      <c r="I468" s="175"/>
      <c r="J468" s="175"/>
    </row>
    <row r="469" spans="8:10">
      <c r="H469" s="175"/>
      <c r="I469" s="175"/>
      <c r="J469" s="175"/>
    </row>
    <row r="470" spans="8:10">
      <c r="H470" s="175"/>
      <c r="I470" s="175"/>
      <c r="J470" s="175"/>
    </row>
    <row r="471" spans="8:10">
      <c r="H471" s="175"/>
      <c r="I471" s="175"/>
      <c r="J471" s="175"/>
    </row>
    <row r="472" spans="8:10">
      <c r="H472" s="175"/>
      <c r="I472" s="175"/>
      <c r="J472" s="175"/>
    </row>
    <row r="473" spans="8:10">
      <c r="H473" s="175"/>
      <c r="I473" s="175"/>
      <c r="J473" s="175"/>
    </row>
    <row r="474" spans="8:10">
      <c r="H474" s="175"/>
      <c r="I474" s="175"/>
      <c r="J474" s="175"/>
    </row>
    <row r="475" spans="8:10">
      <c r="H475" s="175"/>
      <c r="I475" s="175"/>
      <c r="J475" s="175"/>
    </row>
    <row r="476" spans="8:10">
      <c r="H476" s="175"/>
      <c r="I476" s="175"/>
      <c r="J476" s="175"/>
    </row>
    <row r="477" spans="8:10">
      <c r="H477" s="175"/>
      <c r="I477" s="175"/>
      <c r="J477" s="175"/>
    </row>
    <row r="478" spans="8:10">
      <c r="H478" s="175"/>
      <c r="I478" s="175"/>
      <c r="J478" s="175"/>
    </row>
    <row r="479" spans="8:10">
      <c r="H479" s="175"/>
      <c r="I479" s="175"/>
      <c r="J479" s="175"/>
    </row>
    <row r="480" spans="8:10">
      <c r="H480" s="175"/>
      <c r="I480" s="175"/>
      <c r="J480" s="175"/>
    </row>
    <row r="481" spans="8:10">
      <c r="H481" s="175"/>
      <c r="I481" s="175"/>
      <c r="J481" s="175"/>
    </row>
    <row r="482" spans="8:10">
      <c r="H482" s="175"/>
      <c r="I482" s="175"/>
      <c r="J482" s="175"/>
    </row>
    <row r="483" spans="8:10">
      <c r="H483" s="175"/>
      <c r="I483" s="175"/>
      <c r="J483" s="175"/>
    </row>
    <row r="484" spans="8:10">
      <c r="H484" s="175"/>
      <c r="I484" s="175"/>
      <c r="J484" s="175"/>
    </row>
    <row r="485" spans="8:10">
      <c r="H485" s="175"/>
      <c r="I485" s="175"/>
      <c r="J485" s="175"/>
    </row>
    <row r="486" spans="8:10">
      <c r="H486" s="175"/>
      <c r="I486" s="175"/>
      <c r="J486" s="175"/>
    </row>
    <row r="487" spans="8:10">
      <c r="H487" s="175"/>
      <c r="I487" s="175"/>
      <c r="J487" s="175"/>
    </row>
    <row r="488" spans="8:10">
      <c r="H488" s="175"/>
      <c r="I488" s="175"/>
      <c r="J488" s="175"/>
    </row>
    <row r="489" spans="8:10">
      <c r="H489" s="175"/>
      <c r="I489" s="175"/>
      <c r="J489" s="175"/>
    </row>
    <row r="490" spans="8:10">
      <c r="H490" s="175"/>
      <c r="I490" s="175"/>
      <c r="J490" s="175"/>
    </row>
    <row r="491" spans="8:10">
      <c r="H491" s="175"/>
      <c r="I491" s="175"/>
      <c r="J491" s="175"/>
    </row>
    <row r="492" spans="8:10">
      <c r="H492" s="175"/>
      <c r="I492" s="175"/>
      <c r="J492" s="175"/>
    </row>
    <row r="493" spans="8:10">
      <c r="H493" s="175"/>
      <c r="I493" s="175"/>
      <c r="J493" s="175"/>
    </row>
    <row r="494" spans="8:10">
      <c r="H494" s="175"/>
      <c r="I494" s="175"/>
      <c r="J494" s="175"/>
    </row>
    <row r="495" spans="8:10">
      <c r="H495" s="175"/>
      <c r="I495" s="175"/>
      <c r="J495" s="175"/>
    </row>
    <row r="496" spans="8:10">
      <c r="H496" s="175"/>
      <c r="I496" s="175"/>
      <c r="J496" s="175"/>
    </row>
    <row r="497" spans="8:10">
      <c r="H497" s="175"/>
      <c r="I497" s="175"/>
      <c r="J497" s="175"/>
    </row>
    <row r="498" spans="8:10">
      <c r="H498" s="175"/>
      <c r="I498" s="175"/>
      <c r="J498" s="175"/>
    </row>
    <row r="499" spans="8:10">
      <c r="H499" s="175"/>
      <c r="I499" s="175"/>
      <c r="J499" s="175"/>
    </row>
    <row r="500" spans="8:10">
      <c r="H500" s="175"/>
      <c r="I500" s="175"/>
      <c r="J500" s="175"/>
    </row>
    <row r="501" spans="8:10">
      <c r="H501" s="175"/>
      <c r="I501" s="175"/>
      <c r="J501" s="175"/>
    </row>
    <row r="502" spans="8:10">
      <c r="H502" s="175"/>
      <c r="I502" s="175"/>
      <c r="J502" s="175"/>
    </row>
    <row r="503" spans="8:10">
      <c r="H503" s="175"/>
      <c r="I503" s="175"/>
      <c r="J503" s="175"/>
    </row>
    <row r="504" spans="8:10">
      <c r="H504" s="175"/>
      <c r="I504" s="175"/>
      <c r="J504" s="175"/>
    </row>
    <row r="505" spans="8:10">
      <c r="H505" s="175"/>
      <c r="I505" s="175"/>
      <c r="J505" s="175"/>
    </row>
    <row r="506" spans="8:10">
      <c r="H506" s="175"/>
      <c r="I506" s="175"/>
      <c r="J506" s="175"/>
    </row>
    <row r="507" spans="8:10">
      <c r="H507" s="175"/>
      <c r="I507" s="175"/>
      <c r="J507" s="175"/>
    </row>
    <row r="508" spans="8:10">
      <c r="H508" s="175"/>
      <c r="I508" s="175"/>
      <c r="J508" s="175"/>
    </row>
    <row r="509" spans="8:10">
      <c r="H509" s="175"/>
      <c r="I509" s="175"/>
      <c r="J509" s="175"/>
    </row>
    <row r="510" spans="8:10">
      <c r="H510" s="175"/>
      <c r="I510" s="175"/>
      <c r="J510" s="175"/>
    </row>
    <row r="511" spans="8:10">
      <c r="H511" s="175"/>
      <c r="I511" s="175"/>
      <c r="J511" s="175"/>
    </row>
    <row r="512" spans="8:10">
      <c r="H512" s="175"/>
      <c r="I512" s="175"/>
      <c r="J512" s="175"/>
    </row>
    <row r="513" spans="8:10">
      <c r="H513" s="175"/>
      <c r="I513" s="175"/>
      <c r="J513" s="175"/>
    </row>
    <row r="514" spans="8:10">
      <c r="H514" s="175"/>
      <c r="I514" s="175"/>
      <c r="J514" s="175"/>
    </row>
    <row r="515" spans="8:10">
      <c r="H515" s="175"/>
      <c r="I515" s="175"/>
      <c r="J515" s="175"/>
    </row>
    <row r="516" spans="8:10">
      <c r="H516" s="175"/>
      <c r="I516" s="175"/>
      <c r="J516" s="175"/>
    </row>
    <row r="517" spans="8:10">
      <c r="H517" s="175"/>
      <c r="I517" s="175"/>
      <c r="J517" s="175"/>
    </row>
    <row r="518" spans="8:10">
      <c r="H518" s="175"/>
      <c r="I518" s="175"/>
      <c r="J518" s="175"/>
    </row>
    <row r="519" spans="8:10">
      <c r="H519" s="175"/>
      <c r="I519" s="175"/>
      <c r="J519" s="175"/>
    </row>
    <row r="520" spans="8:10">
      <c r="H520" s="175"/>
      <c r="I520" s="175"/>
      <c r="J520" s="175"/>
    </row>
    <row r="521" spans="8:10">
      <c r="H521" s="175"/>
      <c r="I521" s="175"/>
      <c r="J521" s="175"/>
    </row>
    <row r="522" spans="8:10">
      <c r="H522" s="175"/>
      <c r="I522" s="175"/>
      <c r="J522" s="175"/>
    </row>
    <row r="523" spans="8:10">
      <c r="H523" s="175"/>
      <c r="I523" s="175"/>
      <c r="J523" s="175"/>
    </row>
    <row r="524" spans="8:10">
      <c r="H524" s="175"/>
      <c r="I524" s="175"/>
      <c r="J524" s="175"/>
    </row>
    <row r="525" spans="8:10">
      <c r="H525" s="175"/>
      <c r="I525" s="175"/>
      <c r="J525" s="175"/>
    </row>
    <row r="526" spans="8:10">
      <c r="H526" s="175"/>
      <c r="I526" s="175"/>
      <c r="J526" s="175"/>
    </row>
    <row r="527" spans="8:10">
      <c r="H527" s="175"/>
      <c r="I527" s="175"/>
      <c r="J527" s="175"/>
    </row>
    <row r="528" spans="8:10">
      <c r="H528" s="175"/>
      <c r="I528" s="175"/>
      <c r="J528" s="175"/>
    </row>
    <row r="529" spans="8:10">
      <c r="H529" s="175"/>
      <c r="I529" s="175"/>
      <c r="J529" s="175"/>
    </row>
    <row r="530" spans="8:10">
      <c r="H530" s="175"/>
      <c r="I530" s="175"/>
      <c r="J530" s="175"/>
    </row>
    <row r="531" spans="8:10">
      <c r="H531" s="175"/>
      <c r="I531" s="175"/>
      <c r="J531" s="175"/>
    </row>
    <row r="532" spans="8:10">
      <c r="H532" s="175"/>
      <c r="I532" s="175"/>
      <c r="J532" s="175"/>
    </row>
    <row r="533" spans="8:10">
      <c r="H533" s="175"/>
      <c r="I533" s="175"/>
      <c r="J533" s="175"/>
    </row>
    <row r="534" spans="8:10">
      <c r="H534" s="175"/>
      <c r="I534" s="175"/>
      <c r="J534" s="175"/>
    </row>
    <row r="535" spans="8:10">
      <c r="H535" s="175"/>
      <c r="I535" s="175"/>
      <c r="J535" s="175"/>
    </row>
    <row r="536" spans="8:10">
      <c r="H536" s="175"/>
      <c r="I536" s="175"/>
      <c r="J536" s="175"/>
    </row>
    <row r="537" spans="8:10">
      <c r="H537" s="175"/>
      <c r="I537" s="175"/>
      <c r="J537" s="175"/>
    </row>
    <row r="538" spans="8:10">
      <c r="H538" s="175"/>
      <c r="I538" s="175"/>
      <c r="J538" s="175"/>
    </row>
    <row r="539" spans="8:10">
      <c r="H539" s="175"/>
      <c r="I539" s="175"/>
      <c r="J539" s="175"/>
    </row>
    <row r="540" spans="8:10">
      <c r="H540" s="175"/>
      <c r="I540" s="175"/>
      <c r="J540" s="175"/>
    </row>
    <row r="541" spans="8:10">
      <c r="H541" s="175"/>
      <c r="I541" s="175"/>
      <c r="J541" s="175"/>
    </row>
    <row r="542" spans="8:10">
      <c r="H542" s="175"/>
      <c r="I542" s="175"/>
      <c r="J542" s="175"/>
    </row>
    <row r="543" spans="8:10">
      <c r="H543" s="175"/>
      <c r="I543" s="175"/>
      <c r="J543" s="175"/>
    </row>
    <row r="544" spans="8:10">
      <c r="H544" s="175"/>
      <c r="I544" s="175"/>
      <c r="J544" s="175"/>
    </row>
    <row r="545" spans="8:10">
      <c r="H545" s="175"/>
      <c r="I545" s="175"/>
      <c r="J545" s="175"/>
    </row>
    <row r="546" spans="8:10">
      <c r="H546" s="175"/>
      <c r="I546" s="175"/>
      <c r="J546" s="175"/>
    </row>
    <row r="547" spans="8:10">
      <c r="H547" s="175"/>
      <c r="I547" s="175"/>
      <c r="J547" s="175"/>
    </row>
    <row r="548" spans="8:10">
      <c r="H548" s="175"/>
      <c r="I548" s="175"/>
      <c r="J548" s="175"/>
    </row>
    <row r="549" spans="8:10">
      <c r="H549" s="175"/>
      <c r="I549" s="175"/>
      <c r="J549" s="175"/>
    </row>
    <row r="550" spans="8:10">
      <c r="H550" s="175"/>
      <c r="I550" s="175"/>
      <c r="J550" s="175"/>
    </row>
    <row r="551" spans="8:10">
      <c r="H551" s="175"/>
      <c r="I551" s="175"/>
      <c r="J551" s="175"/>
    </row>
    <row r="552" spans="8:10">
      <c r="H552" s="175"/>
      <c r="I552" s="175"/>
      <c r="J552" s="175"/>
    </row>
    <row r="553" spans="8:10">
      <c r="H553" s="175"/>
      <c r="I553" s="175"/>
      <c r="J553" s="175"/>
    </row>
    <row r="554" spans="8:10">
      <c r="H554" s="175"/>
      <c r="I554" s="175"/>
      <c r="J554" s="175"/>
    </row>
    <row r="555" spans="8:10">
      <c r="H555" s="175"/>
      <c r="I555" s="175"/>
      <c r="J555" s="175"/>
    </row>
    <row r="556" spans="8:10">
      <c r="H556" s="175"/>
      <c r="I556" s="175"/>
      <c r="J556" s="175"/>
    </row>
    <row r="557" spans="8:10">
      <c r="H557" s="175"/>
      <c r="I557" s="175"/>
      <c r="J557" s="175"/>
    </row>
    <row r="558" spans="8:10">
      <c r="H558" s="175"/>
      <c r="I558" s="175"/>
      <c r="J558" s="175"/>
    </row>
    <row r="559" spans="8:10">
      <c r="H559" s="175"/>
      <c r="I559" s="175"/>
      <c r="J559" s="175"/>
    </row>
    <row r="560" spans="8:10">
      <c r="H560" s="175"/>
      <c r="I560" s="175"/>
      <c r="J560" s="175"/>
    </row>
    <row r="561" spans="8:10">
      <c r="H561" s="175"/>
      <c r="I561" s="175"/>
      <c r="J561" s="175"/>
    </row>
    <row r="562" spans="8:10">
      <c r="H562" s="175"/>
      <c r="I562" s="175"/>
      <c r="J562" s="175"/>
    </row>
    <row r="563" spans="8:10">
      <c r="H563" s="175"/>
      <c r="I563" s="175"/>
      <c r="J563" s="175"/>
    </row>
    <row r="564" spans="8:10">
      <c r="H564" s="175"/>
      <c r="I564" s="175"/>
      <c r="J564" s="175"/>
    </row>
    <row r="565" spans="8:10">
      <c r="H565" s="175"/>
      <c r="I565" s="175"/>
      <c r="J565" s="175"/>
    </row>
    <row r="566" spans="8:10">
      <c r="H566" s="175"/>
      <c r="I566" s="175"/>
      <c r="J566" s="175"/>
    </row>
    <row r="567" spans="8:10">
      <c r="H567" s="175"/>
      <c r="I567" s="175"/>
      <c r="J567" s="175"/>
    </row>
    <row r="568" spans="8:10">
      <c r="H568" s="175"/>
      <c r="I568" s="175"/>
      <c r="J568" s="175"/>
    </row>
    <row r="569" spans="8:10">
      <c r="H569" s="175"/>
      <c r="I569" s="175"/>
      <c r="J569" s="175"/>
    </row>
    <row r="570" spans="8:10">
      <c r="H570" s="175"/>
      <c r="I570" s="175"/>
      <c r="J570" s="175"/>
    </row>
    <row r="571" spans="8:10">
      <c r="H571" s="175"/>
      <c r="I571" s="175"/>
      <c r="J571" s="175"/>
    </row>
    <row r="572" spans="8:10">
      <c r="H572" s="175"/>
      <c r="I572" s="175"/>
      <c r="J572" s="175"/>
    </row>
    <row r="573" spans="8:10">
      <c r="H573" s="175"/>
      <c r="I573" s="175"/>
      <c r="J573" s="175"/>
    </row>
    <row r="574" spans="8:10">
      <c r="H574" s="175"/>
      <c r="I574" s="175"/>
      <c r="J574" s="175"/>
    </row>
    <row r="575" spans="8:10">
      <c r="H575" s="175"/>
      <c r="I575" s="175"/>
      <c r="J575" s="175"/>
    </row>
    <row r="576" spans="8:10">
      <c r="H576" s="175"/>
      <c r="I576" s="175"/>
      <c r="J576" s="175"/>
    </row>
    <row r="577" spans="8:10">
      <c r="H577" s="175"/>
      <c r="I577" s="175"/>
      <c r="J577" s="175"/>
    </row>
    <row r="578" spans="8:10">
      <c r="H578" s="175"/>
      <c r="I578" s="175"/>
      <c r="J578" s="175"/>
    </row>
    <row r="579" spans="8:10">
      <c r="H579" s="175"/>
      <c r="I579" s="175"/>
      <c r="J579" s="175"/>
    </row>
    <row r="580" spans="8:10">
      <c r="H580" s="175"/>
      <c r="I580" s="175"/>
      <c r="J580" s="175"/>
    </row>
    <row r="581" spans="8:10">
      <c r="H581" s="175"/>
      <c r="I581" s="175"/>
      <c r="J581" s="175"/>
    </row>
    <row r="582" spans="8:10">
      <c r="H582" s="175"/>
      <c r="I582" s="175"/>
      <c r="J582" s="175"/>
    </row>
    <row r="583" spans="8:10">
      <c r="H583" s="175"/>
      <c r="I583" s="175"/>
      <c r="J583" s="175"/>
    </row>
    <row r="584" spans="8:10">
      <c r="H584" s="175"/>
      <c r="I584" s="175"/>
      <c r="J584" s="175"/>
    </row>
    <row r="585" spans="8:10">
      <c r="H585" s="175"/>
      <c r="I585" s="175"/>
      <c r="J585" s="175"/>
    </row>
    <row r="586" spans="8:10">
      <c r="H586" s="175"/>
      <c r="I586" s="175"/>
      <c r="J586" s="175"/>
    </row>
    <row r="587" spans="8:10">
      <c r="H587" s="175"/>
      <c r="I587" s="175"/>
      <c r="J587" s="175"/>
    </row>
    <row r="588" spans="8:10">
      <c r="H588" s="175"/>
      <c r="I588" s="175"/>
      <c r="J588" s="175"/>
    </row>
    <row r="589" spans="8:10">
      <c r="H589" s="175"/>
      <c r="I589" s="175"/>
      <c r="J589" s="175"/>
    </row>
    <row r="590" spans="8:10">
      <c r="H590" s="175"/>
      <c r="I590" s="175"/>
      <c r="J590" s="175"/>
    </row>
    <row r="591" spans="8:10">
      <c r="H591" s="175"/>
      <c r="I591" s="175"/>
      <c r="J591" s="175"/>
    </row>
    <row r="592" spans="8:10">
      <c r="H592" s="175"/>
      <c r="I592" s="175"/>
      <c r="J592" s="175"/>
    </row>
    <row r="593" spans="8:10">
      <c r="H593" s="175"/>
      <c r="I593" s="175"/>
      <c r="J593" s="175"/>
    </row>
    <row r="594" spans="8:10">
      <c r="H594" s="175"/>
      <c r="I594" s="175"/>
      <c r="J594" s="175"/>
    </row>
    <row r="595" spans="8:10">
      <c r="H595" s="175"/>
      <c r="I595" s="175"/>
      <c r="J595" s="175"/>
    </row>
    <row r="596" spans="8:10">
      <c r="H596" s="175"/>
      <c r="I596" s="175"/>
      <c r="J596" s="175"/>
    </row>
    <row r="597" spans="8:10">
      <c r="H597" s="175"/>
      <c r="I597" s="175"/>
      <c r="J597" s="175"/>
    </row>
    <row r="598" spans="8:10">
      <c r="H598" s="175"/>
      <c r="I598" s="175"/>
      <c r="J598" s="175"/>
    </row>
    <row r="599" spans="8:10">
      <c r="H599" s="175"/>
      <c r="I599" s="175"/>
      <c r="J599" s="175"/>
    </row>
    <row r="600" spans="8:10">
      <c r="H600" s="175"/>
      <c r="I600" s="175"/>
      <c r="J600" s="175"/>
    </row>
    <row r="601" spans="8:10">
      <c r="H601" s="175"/>
      <c r="I601" s="175"/>
      <c r="J601" s="175"/>
    </row>
    <row r="602" spans="8:10">
      <c r="H602" s="175"/>
      <c r="I602" s="175"/>
      <c r="J602" s="175"/>
    </row>
    <row r="603" spans="8:10">
      <c r="H603" s="175"/>
      <c r="I603" s="175"/>
      <c r="J603" s="175"/>
    </row>
    <row r="604" spans="8:10">
      <c r="H604" s="175"/>
      <c r="I604" s="175"/>
      <c r="J604" s="175"/>
    </row>
    <row r="605" spans="8:10">
      <c r="H605" s="175"/>
      <c r="I605" s="175"/>
      <c r="J605" s="175"/>
    </row>
    <row r="606" spans="8:10">
      <c r="H606" s="175"/>
      <c r="I606" s="175"/>
      <c r="J606" s="175"/>
    </row>
    <row r="607" spans="8:10">
      <c r="H607" s="175"/>
      <c r="I607" s="175"/>
      <c r="J607" s="175"/>
    </row>
    <row r="608" spans="8:10">
      <c r="H608" s="175"/>
      <c r="I608" s="175"/>
      <c r="J608" s="175"/>
    </row>
    <row r="609" spans="8:10">
      <c r="H609" s="175"/>
      <c r="I609" s="175"/>
      <c r="J609" s="175"/>
    </row>
    <row r="610" spans="8:10">
      <c r="H610" s="175"/>
      <c r="I610" s="175"/>
      <c r="J610" s="175"/>
    </row>
    <row r="611" spans="8:10">
      <c r="H611" s="175"/>
      <c r="I611" s="175"/>
      <c r="J611" s="175"/>
    </row>
    <row r="612" spans="8:10">
      <c r="H612" s="175"/>
      <c r="I612" s="175"/>
      <c r="J612" s="175"/>
    </row>
    <row r="613" spans="8:10">
      <c r="H613" s="175"/>
      <c r="I613" s="175"/>
      <c r="J613" s="175"/>
    </row>
    <row r="614" spans="8:10">
      <c r="H614" s="175"/>
      <c r="I614" s="175"/>
      <c r="J614" s="175"/>
    </row>
    <row r="615" spans="8:10">
      <c r="H615" s="175"/>
      <c r="I615" s="175"/>
      <c r="J615" s="175"/>
    </row>
    <row r="616" spans="8:10">
      <c r="H616" s="175"/>
      <c r="I616" s="175"/>
      <c r="J616" s="175"/>
    </row>
    <row r="617" spans="8:10">
      <c r="H617" s="175"/>
      <c r="I617" s="175"/>
      <c r="J617" s="175"/>
    </row>
    <row r="618" spans="8:10">
      <c r="H618" s="175"/>
      <c r="I618" s="175"/>
      <c r="J618" s="175"/>
    </row>
    <row r="619" spans="8:10">
      <c r="H619" s="175"/>
      <c r="I619" s="175"/>
      <c r="J619" s="175"/>
    </row>
    <row r="620" spans="8:10">
      <c r="H620" s="175"/>
      <c r="I620" s="175"/>
      <c r="J620" s="175"/>
    </row>
    <row r="621" spans="8:10">
      <c r="H621" s="175"/>
      <c r="I621" s="175"/>
      <c r="J621" s="175"/>
    </row>
    <row r="622" spans="8:10">
      <c r="H622" s="175"/>
      <c r="I622" s="175"/>
      <c r="J622" s="175"/>
    </row>
    <row r="623" spans="8:10">
      <c r="H623" s="175"/>
      <c r="I623" s="175"/>
      <c r="J623" s="175"/>
    </row>
    <row r="624" spans="8:10">
      <c r="H624" s="175"/>
      <c r="I624" s="175"/>
      <c r="J624" s="175"/>
    </row>
    <row r="625" spans="8:10">
      <c r="H625" s="175"/>
      <c r="I625" s="175"/>
      <c r="J625" s="175"/>
    </row>
    <row r="626" spans="8:10">
      <c r="H626" s="175"/>
      <c r="I626" s="175"/>
      <c r="J626" s="175"/>
    </row>
    <row r="627" spans="8:10">
      <c r="H627" s="175"/>
      <c r="I627" s="175"/>
      <c r="J627" s="175"/>
    </row>
    <row r="628" spans="8:10">
      <c r="H628" s="175"/>
      <c r="I628" s="175"/>
      <c r="J628" s="175"/>
    </row>
    <row r="629" spans="8:10">
      <c r="H629" s="175"/>
      <c r="I629" s="175"/>
      <c r="J629" s="175"/>
    </row>
    <row r="630" spans="8:10">
      <c r="H630" s="175"/>
      <c r="I630" s="175"/>
      <c r="J630" s="175"/>
    </row>
    <row r="631" spans="8:10">
      <c r="H631" s="175"/>
      <c r="I631" s="175"/>
      <c r="J631" s="175"/>
    </row>
    <row r="632" spans="8:10">
      <c r="H632" s="175"/>
      <c r="I632" s="175"/>
      <c r="J632" s="175"/>
    </row>
    <row r="633" spans="8:10">
      <c r="H633" s="175"/>
      <c r="I633" s="175"/>
      <c r="J633" s="175"/>
    </row>
    <row r="634" spans="8:10">
      <c r="H634" s="175"/>
      <c r="I634" s="175"/>
      <c r="J634" s="175"/>
    </row>
    <row r="635" spans="8:10">
      <c r="H635" s="175"/>
      <c r="I635" s="175"/>
      <c r="J635" s="175"/>
    </row>
    <row r="636" spans="8:10">
      <c r="H636" s="175"/>
      <c r="I636" s="175"/>
      <c r="J636" s="175"/>
    </row>
    <row r="637" spans="8:10">
      <c r="H637" s="175"/>
      <c r="I637" s="175"/>
      <c r="J637" s="175"/>
    </row>
    <row r="638" spans="8:10">
      <c r="H638" s="175"/>
      <c r="I638" s="175"/>
      <c r="J638" s="175"/>
    </row>
    <row r="639" spans="8:10">
      <c r="H639" s="175"/>
      <c r="I639" s="175"/>
      <c r="J639" s="175"/>
    </row>
    <row r="640" spans="8:10">
      <c r="H640" s="175"/>
      <c r="I640" s="175"/>
      <c r="J640" s="175"/>
    </row>
    <row r="641" spans="8:10">
      <c r="H641" s="175"/>
      <c r="I641" s="175"/>
      <c r="J641" s="175"/>
    </row>
    <row r="642" spans="8:10">
      <c r="H642" s="175"/>
      <c r="I642" s="175"/>
      <c r="J642" s="175"/>
    </row>
    <row r="643" spans="8:10">
      <c r="H643" s="175"/>
      <c r="I643" s="175"/>
      <c r="J643" s="175"/>
    </row>
    <row r="644" spans="8:10">
      <c r="H644" s="175"/>
      <c r="I644" s="175"/>
      <c r="J644" s="175"/>
    </row>
    <row r="645" spans="8:10">
      <c r="H645" s="175"/>
      <c r="I645" s="175"/>
      <c r="J645" s="175"/>
    </row>
    <row r="646" spans="8:10">
      <c r="H646" s="175"/>
      <c r="I646" s="175"/>
      <c r="J646" s="175"/>
    </row>
    <row r="647" spans="8:10">
      <c r="H647" s="175"/>
      <c r="I647" s="175"/>
      <c r="J647" s="175"/>
    </row>
    <row r="648" spans="8:10">
      <c r="H648" s="175"/>
      <c r="I648" s="175"/>
      <c r="J648" s="175"/>
    </row>
    <row r="649" spans="8:10">
      <c r="H649" s="175"/>
      <c r="I649" s="175"/>
      <c r="J649" s="175"/>
    </row>
    <row r="650" spans="8:10">
      <c r="H650" s="175"/>
      <c r="I650" s="175"/>
      <c r="J650" s="175"/>
    </row>
    <row r="651" spans="8:10">
      <c r="H651" s="175"/>
      <c r="I651" s="175"/>
      <c r="J651" s="175"/>
    </row>
    <row r="652" spans="8:10">
      <c r="H652" s="175"/>
      <c r="I652" s="175"/>
      <c r="J652" s="175"/>
    </row>
    <row r="653" spans="8:10">
      <c r="H653" s="175"/>
      <c r="I653" s="175"/>
      <c r="J653" s="175"/>
    </row>
    <row r="654" spans="8:10">
      <c r="H654" s="175"/>
      <c r="I654" s="175"/>
      <c r="J654" s="175"/>
    </row>
    <row r="655" spans="8:10">
      <c r="H655" s="175"/>
      <c r="I655" s="175"/>
      <c r="J655" s="175"/>
    </row>
    <row r="656" spans="8:10">
      <c r="H656" s="175"/>
      <c r="I656" s="175"/>
      <c r="J656" s="175"/>
    </row>
    <row r="657" spans="8:10">
      <c r="H657" s="175"/>
      <c r="I657" s="175"/>
      <c r="J657" s="175"/>
    </row>
    <row r="658" spans="8:10">
      <c r="H658" s="175"/>
      <c r="I658" s="175"/>
      <c r="J658" s="175"/>
    </row>
    <row r="659" spans="8:10">
      <c r="H659" s="175"/>
      <c r="I659" s="175"/>
      <c r="J659" s="175"/>
    </row>
    <row r="660" spans="8:10">
      <c r="H660" s="175"/>
      <c r="I660" s="175"/>
      <c r="J660" s="175"/>
    </row>
    <row r="661" spans="8:10">
      <c r="H661" s="175"/>
      <c r="I661" s="175"/>
      <c r="J661" s="175"/>
    </row>
    <row r="662" spans="8:10">
      <c r="H662" s="175"/>
      <c r="I662" s="175"/>
      <c r="J662" s="175"/>
    </row>
    <row r="663" spans="8:10">
      <c r="H663" s="175"/>
      <c r="I663" s="175"/>
      <c r="J663" s="175"/>
    </row>
    <row r="664" spans="8:10">
      <c r="H664" s="175"/>
      <c r="I664" s="175"/>
      <c r="J664" s="175"/>
    </row>
    <row r="665" spans="8:10">
      <c r="H665" s="175"/>
      <c r="I665" s="175"/>
      <c r="J665" s="175"/>
    </row>
    <row r="666" spans="8:10">
      <c r="H666" s="175"/>
      <c r="I666" s="175"/>
      <c r="J666" s="175"/>
    </row>
    <row r="667" spans="8:10">
      <c r="H667" s="175"/>
      <c r="I667" s="175"/>
      <c r="J667" s="175"/>
    </row>
    <row r="668" spans="8:10">
      <c r="H668" s="175"/>
      <c r="I668" s="175"/>
      <c r="J668" s="175"/>
    </row>
    <row r="669" spans="8:10">
      <c r="H669" s="175"/>
      <c r="I669" s="175"/>
      <c r="J669" s="175"/>
    </row>
    <row r="670" spans="8:10">
      <c r="H670" s="175"/>
      <c r="I670" s="175"/>
      <c r="J670" s="175"/>
    </row>
    <row r="671" spans="8:10">
      <c r="H671" s="175"/>
      <c r="I671" s="175"/>
      <c r="J671" s="175"/>
    </row>
    <row r="672" spans="8:10">
      <c r="H672" s="175"/>
      <c r="I672" s="175"/>
      <c r="J672" s="175"/>
    </row>
    <row r="673" spans="8:10">
      <c r="H673" s="175"/>
      <c r="I673" s="175"/>
      <c r="J673" s="175"/>
    </row>
    <row r="674" spans="8:10">
      <c r="H674" s="175"/>
      <c r="I674" s="175"/>
      <c r="J674" s="175"/>
    </row>
    <row r="675" spans="8:10">
      <c r="H675" s="175"/>
      <c r="I675" s="175"/>
      <c r="J675" s="175"/>
    </row>
    <row r="676" spans="8:10">
      <c r="H676" s="175"/>
      <c r="I676" s="175"/>
      <c r="J676" s="175"/>
    </row>
    <row r="677" spans="8:10">
      <c r="H677" s="175"/>
      <c r="I677" s="175"/>
      <c r="J677" s="175"/>
    </row>
    <row r="678" spans="8:10">
      <c r="H678" s="175"/>
      <c r="I678" s="175"/>
      <c r="J678" s="175"/>
    </row>
    <row r="679" spans="8:10">
      <c r="H679" s="175"/>
      <c r="I679" s="175"/>
      <c r="J679" s="175"/>
    </row>
    <row r="680" spans="8:10">
      <c r="H680" s="175"/>
      <c r="I680" s="175"/>
      <c r="J680" s="175"/>
    </row>
    <row r="681" spans="8:10">
      <c r="H681" s="175"/>
      <c r="I681" s="175"/>
      <c r="J681" s="175"/>
    </row>
    <row r="682" spans="8:10">
      <c r="H682" s="175"/>
      <c r="I682" s="175"/>
      <c r="J682" s="175"/>
    </row>
    <row r="683" spans="8:10">
      <c r="H683" s="175"/>
      <c r="I683" s="175"/>
      <c r="J683" s="175"/>
    </row>
    <row r="684" spans="8:10">
      <c r="H684" s="175"/>
      <c r="I684" s="175"/>
      <c r="J684" s="175"/>
    </row>
    <row r="685" spans="8:10">
      <c r="H685" s="175"/>
      <c r="I685" s="175"/>
      <c r="J685" s="175"/>
    </row>
    <row r="686" spans="8:10">
      <c r="H686" s="175"/>
      <c r="I686" s="175"/>
      <c r="J686" s="175"/>
    </row>
    <row r="687" spans="8:10">
      <c r="H687" s="175"/>
      <c r="I687" s="175"/>
      <c r="J687" s="175"/>
    </row>
    <row r="688" spans="8:10">
      <c r="H688" s="175"/>
      <c r="I688" s="175"/>
      <c r="J688" s="175"/>
    </row>
    <row r="689" spans="8:10">
      <c r="H689" s="175"/>
      <c r="I689" s="175"/>
      <c r="J689" s="175"/>
    </row>
    <row r="690" spans="8:10">
      <c r="H690" s="175"/>
      <c r="I690" s="175"/>
      <c r="J690" s="175"/>
    </row>
    <row r="691" spans="8:10">
      <c r="H691" s="175"/>
      <c r="I691" s="175"/>
      <c r="J691" s="175"/>
    </row>
    <row r="692" spans="8:10">
      <c r="H692" s="175"/>
      <c r="I692" s="175"/>
      <c r="J692" s="175"/>
    </row>
    <row r="693" spans="8:10">
      <c r="H693" s="175"/>
      <c r="I693" s="175"/>
      <c r="J693" s="175"/>
    </row>
    <row r="694" spans="8:10">
      <c r="H694" s="175"/>
      <c r="I694" s="175"/>
      <c r="J694" s="175"/>
    </row>
    <row r="695" spans="8:10">
      <c r="H695" s="175"/>
      <c r="I695" s="175"/>
      <c r="J695" s="175"/>
    </row>
    <row r="696" spans="8:10">
      <c r="H696" s="175"/>
      <c r="I696" s="175"/>
      <c r="J696" s="175"/>
    </row>
    <row r="697" spans="8:10">
      <c r="H697" s="175"/>
      <c r="I697" s="175"/>
      <c r="J697" s="175"/>
    </row>
    <row r="698" spans="8:10">
      <c r="H698" s="175"/>
      <c r="I698" s="175"/>
      <c r="J698" s="175"/>
    </row>
    <row r="699" spans="8:10">
      <c r="H699" s="175"/>
      <c r="I699" s="175"/>
      <c r="J699" s="175"/>
    </row>
    <row r="700" spans="8:10">
      <c r="H700" s="175"/>
      <c r="I700" s="175"/>
      <c r="J700" s="175"/>
    </row>
    <row r="701" spans="8:10">
      <c r="H701" s="175"/>
      <c r="I701" s="175"/>
      <c r="J701" s="175"/>
    </row>
    <row r="702" spans="8:10">
      <c r="H702" s="175"/>
      <c r="I702" s="175"/>
      <c r="J702" s="175"/>
    </row>
    <row r="703" spans="8:10">
      <c r="H703" s="175"/>
      <c r="I703" s="175"/>
      <c r="J703" s="175"/>
    </row>
    <row r="704" spans="8:10">
      <c r="H704" s="175"/>
      <c r="I704" s="175"/>
      <c r="J704" s="175"/>
    </row>
    <row r="705" spans="8:10">
      <c r="H705" s="175"/>
      <c r="I705" s="175"/>
      <c r="J705" s="175"/>
    </row>
    <row r="706" spans="8:10">
      <c r="H706" s="175"/>
      <c r="I706" s="175"/>
      <c r="J706" s="175"/>
    </row>
    <row r="707" spans="8:10">
      <c r="H707" s="175"/>
      <c r="I707" s="175"/>
      <c r="J707" s="175"/>
    </row>
    <row r="708" spans="8:10">
      <c r="H708" s="175"/>
      <c r="I708" s="175"/>
      <c r="J708" s="175"/>
    </row>
    <row r="709" spans="8:10">
      <c r="H709" s="175"/>
      <c r="I709" s="175"/>
      <c r="J709" s="175"/>
    </row>
    <row r="710" spans="8:10">
      <c r="H710" s="175"/>
      <c r="I710" s="175"/>
      <c r="J710" s="175"/>
    </row>
    <row r="711" spans="8:10">
      <c r="H711" s="175"/>
      <c r="I711" s="175"/>
      <c r="J711" s="175"/>
    </row>
    <row r="712" spans="8:10">
      <c r="H712" s="175"/>
      <c r="I712" s="175"/>
      <c r="J712" s="175"/>
    </row>
    <row r="713" spans="8:10">
      <c r="H713" s="175"/>
      <c r="I713" s="175"/>
      <c r="J713" s="175"/>
    </row>
    <row r="714" spans="8:10">
      <c r="H714" s="175"/>
      <c r="I714" s="175"/>
      <c r="J714" s="175"/>
    </row>
    <row r="715" spans="8:10">
      <c r="H715" s="175"/>
      <c r="I715" s="175"/>
      <c r="J715" s="175"/>
    </row>
    <row r="716" spans="8:10">
      <c r="H716" s="175"/>
      <c r="I716" s="175"/>
      <c r="J716" s="175"/>
    </row>
    <row r="717" spans="8:10">
      <c r="H717" s="175"/>
      <c r="I717" s="175"/>
      <c r="J717" s="175"/>
    </row>
    <row r="718" spans="8:10">
      <c r="H718" s="175"/>
      <c r="I718" s="175"/>
      <c r="J718" s="175"/>
    </row>
    <row r="719" spans="8:10">
      <c r="H719" s="175"/>
      <c r="I719" s="175"/>
      <c r="J719" s="175"/>
    </row>
    <row r="720" spans="8:10">
      <c r="H720" s="175"/>
      <c r="I720" s="175"/>
      <c r="J720" s="175"/>
    </row>
    <row r="721" spans="8:10">
      <c r="H721" s="175"/>
      <c r="I721" s="175"/>
      <c r="J721" s="175"/>
    </row>
    <row r="722" spans="8:10">
      <c r="H722" s="175"/>
      <c r="I722" s="175"/>
      <c r="J722" s="175"/>
    </row>
    <row r="723" spans="8:10">
      <c r="H723" s="175"/>
      <c r="I723" s="175"/>
      <c r="J723" s="175"/>
    </row>
    <row r="724" spans="8:10">
      <c r="H724" s="175"/>
      <c r="I724" s="175"/>
      <c r="J724" s="175"/>
    </row>
    <row r="725" spans="8:10">
      <c r="H725" s="175"/>
      <c r="I725" s="175"/>
      <c r="J725" s="175"/>
    </row>
    <row r="726" spans="8:10">
      <c r="H726" s="175"/>
      <c r="I726" s="175"/>
      <c r="J726" s="175"/>
    </row>
    <row r="727" spans="8:10">
      <c r="H727" s="175"/>
      <c r="I727" s="175"/>
      <c r="J727" s="175"/>
    </row>
    <row r="728" spans="8:10">
      <c r="H728" s="175"/>
      <c r="I728" s="175"/>
      <c r="J728" s="175"/>
    </row>
    <row r="729" spans="8:10">
      <c r="H729" s="175"/>
      <c r="I729" s="175"/>
      <c r="J729" s="175"/>
    </row>
    <row r="730" spans="8:10">
      <c r="H730" s="175"/>
      <c r="I730" s="175"/>
      <c r="J730" s="175"/>
    </row>
    <row r="731" spans="8:10">
      <c r="H731" s="175"/>
      <c r="I731" s="175"/>
      <c r="J731" s="175"/>
    </row>
    <row r="732" spans="8:10">
      <c r="H732" s="175"/>
      <c r="I732" s="175"/>
      <c r="J732" s="175"/>
    </row>
    <row r="733" spans="8:10">
      <c r="H733" s="175"/>
      <c r="I733" s="175"/>
      <c r="J733" s="175"/>
    </row>
    <row r="734" spans="8:10">
      <c r="H734" s="175"/>
      <c r="I734" s="175"/>
      <c r="J734" s="175"/>
    </row>
    <row r="735" spans="8:10">
      <c r="H735" s="175"/>
      <c r="I735" s="175"/>
      <c r="J735" s="175"/>
    </row>
    <row r="736" spans="8:10">
      <c r="H736" s="175"/>
      <c r="I736" s="175"/>
      <c r="J736" s="175"/>
    </row>
    <row r="737" spans="8:10">
      <c r="H737" s="175"/>
      <c r="I737" s="175"/>
      <c r="J737" s="175"/>
    </row>
    <row r="738" spans="8:10">
      <c r="H738" s="175"/>
      <c r="I738" s="175"/>
      <c r="J738" s="175"/>
    </row>
    <row r="739" spans="8:10">
      <c r="H739" s="175"/>
      <c r="I739" s="175"/>
      <c r="J739" s="175"/>
    </row>
    <row r="740" spans="8:10">
      <c r="H740" s="175"/>
      <c r="I740" s="175"/>
      <c r="J740" s="175"/>
    </row>
    <row r="741" spans="8:10">
      <c r="H741" s="175"/>
      <c r="I741" s="175"/>
      <c r="J741" s="175"/>
    </row>
    <row r="742" spans="8:10">
      <c r="H742" s="175"/>
      <c r="I742" s="175"/>
      <c r="J742" s="175"/>
    </row>
    <row r="743" spans="8:10">
      <c r="H743" s="175"/>
      <c r="I743" s="175"/>
      <c r="J743" s="175"/>
    </row>
    <row r="744" spans="8:10">
      <c r="H744" s="175"/>
      <c r="I744" s="175"/>
      <c r="J744" s="175"/>
    </row>
    <row r="745" spans="8:10">
      <c r="H745" s="175"/>
      <c r="I745" s="175"/>
      <c r="J745" s="175"/>
    </row>
    <row r="746" spans="8:10">
      <c r="H746" s="175"/>
      <c r="I746" s="175"/>
      <c r="J746" s="175"/>
    </row>
    <row r="747" spans="8:10">
      <c r="H747" s="175"/>
      <c r="I747" s="175"/>
      <c r="J747" s="175"/>
    </row>
    <row r="748" spans="8:10">
      <c r="H748" s="175"/>
      <c r="I748" s="175"/>
      <c r="J748" s="175"/>
    </row>
    <row r="749" spans="8:10">
      <c r="H749" s="175"/>
      <c r="I749" s="175"/>
      <c r="J749" s="175"/>
    </row>
    <row r="750" spans="8:10">
      <c r="H750" s="175"/>
      <c r="I750" s="175"/>
      <c r="J750" s="175"/>
    </row>
    <row r="751" spans="8:10">
      <c r="H751" s="175"/>
      <c r="I751" s="175"/>
      <c r="J751" s="175"/>
    </row>
    <row r="752" spans="8:10">
      <c r="H752" s="175"/>
      <c r="I752" s="175"/>
      <c r="J752" s="175"/>
    </row>
    <row r="753" spans="8:10">
      <c r="H753" s="175"/>
      <c r="I753" s="175"/>
      <c r="J753" s="175"/>
    </row>
    <row r="754" spans="8:10">
      <c r="H754" s="175"/>
      <c r="I754" s="175"/>
      <c r="J754" s="175"/>
    </row>
    <row r="755" spans="8:10">
      <c r="H755" s="175"/>
      <c r="I755" s="175"/>
      <c r="J755" s="175"/>
    </row>
    <row r="756" spans="8:10">
      <c r="H756" s="175"/>
      <c r="I756" s="175"/>
      <c r="J756" s="175"/>
    </row>
    <row r="757" spans="8:10">
      <c r="H757" s="175"/>
      <c r="I757" s="175"/>
      <c r="J757" s="175"/>
    </row>
    <row r="758" spans="8:10">
      <c r="H758" s="175"/>
      <c r="I758" s="175"/>
      <c r="J758" s="175"/>
    </row>
    <row r="759" spans="8:10">
      <c r="H759" s="175"/>
      <c r="I759" s="175"/>
      <c r="J759" s="175"/>
    </row>
    <row r="760" spans="8:10">
      <c r="H760" s="175"/>
      <c r="I760" s="175"/>
      <c r="J760" s="175"/>
    </row>
    <row r="761" spans="8:10">
      <c r="H761" s="175"/>
      <c r="I761" s="175"/>
      <c r="J761" s="175"/>
    </row>
    <row r="762" spans="8:10">
      <c r="H762" s="175"/>
      <c r="I762" s="175"/>
      <c r="J762" s="175"/>
    </row>
    <row r="763" spans="8:10">
      <c r="H763" s="175"/>
      <c r="I763" s="175"/>
      <c r="J763" s="175"/>
    </row>
    <row r="764" spans="8:10">
      <c r="H764" s="175"/>
      <c r="I764" s="175"/>
      <c r="J764" s="175"/>
    </row>
    <row r="765" spans="8:10">
      <c r="H765" s="175"/>
      <c r="I765" s="175"/>
      <c r="J765" s="175"/>
    </row>
    <row r="766" spans="8:10">
      <c r="H766" s="175"/>
      <c r="I766" s="175"/>
      <c r="J766" s="175"/>
    </row>
    <row r="767" spans="8:10">
      <c r="H767" s="175"/>
      <c r="I767" s="175"/>
      <c r="J767" s="175"/>
    </row>
    <row r="768" spans="8:10">
      <c r="H768" s="175"/>
      <c r="I768" s="175"/>
      <c r="J768" s="175"/>
    </row>
    <row r="769" spans="8:10">
      <c r="H769" s="175"/>
      <c r="I769" s="175"/>
      <c r="J769" s="175"/>
    </row>
    <row r="770" spans="8:10">
      <c r="H770" s="175"/>
      <c r="I770" s="175"/>
      <c r="J770" s="175"/>
    </row>
    <row r="771" spans="8:10">
      <c r="H771" s="175"/>
      <c r="I771" s="175"/>
      <c r="J771" s="175"/>
    </row>
    <row r="772" spans="8:10">
      <c r="H772" s="175"/>
      <c r="I772" s="175"/>
      <c r="J772" s="175"/>
    </row>
    <row r="773" spans="8:10">
      <c r="H773" s="175"/>
      <c r="I773" s="175"/>
      <c r="J773" s="175"/>
    </row>
    <row r="774" spans="8:10">
      <c r="H774" s="175"/>
      <c r="I774" s="175"/>
      <c r="J774" s="175"/>
    </row>
    <row r="775" spans="8:10">
      <c r="H775" s="175"/>
      <c r="I775" s="175"/>
      <c r="J775" s="175"/>
    </row>
    <row r="776" spans="8:10">
      <c r="H776" s="175"/>
      <c r="I776" s="175"/>
      <c r="J776" s="175"/>
    </row>
    <row r="777" spans="8:10">
      <c r="H777" s="175"/>
      <c r="I777" s="175"/>
      <c r="J777" s="175"/>
    </row>
    <row r="778" spans="8:10">
      <c r="H778" s="175"/>
      <c r="I778" s="175"/>
      <c r="J778" s="175"/>
    </row>
    <row r="779" spans="8:10">
      <c r="H779" s="175"/>
      <c r="I779" s="175"/>
      <c r="J779" s="175"/>
    </row>
    <row r="780" spans="8:10">
      <c r="H780" s="175"/>
      <c r="I780" s="175"/>
      <c r="J780" s="175"/>
    </row>
    <row r="781" spans="8:10">
      <c r="H781" s="175"/>
      <c r="I781" s="175"/>
      <c r="J781" s="175"/>
    </row>
    <row r="782" spans="8:10">
      <c r="H782" s="175"/>
      <c r="I782" s="175"/>
      <c r="J782" s="175"/>
    </row>
    <row r="783" spans="8:10">
      <c r="H783" s="175"/>
      <c r="I783" s="175"/>
      <c r="J783" s="175"/>
    </row>
    <row r="784" spans="8:10">
      <c r="H784" s="175"/>
      <c r="I784" s="175"/>
      <c r="J784" s="175"/>
    </row>
    <row r="785" spans="8:10">
      <c r="H785" s="175"/>
      <c r="I785" s="175"/>
      <c r="J785" s="175"/>
    </row>
    <row r="786" spans="8:10">
      <c r="H786" s="175"/>
      <c r="I786" s="175"/>
      <c r="J786" s="175"/>
    </row>
    <row r="787" spans="8:10">
      <c r="H787" s="175"/>
      <c r="I787" s="175"/>
      <c r="J787" s="175"/>
    </row>
    <row r="788" spans="8:10">
      <c r="H788" s="175"/>
      <c r="I788" s="175"/>
      <c r="J788" s="175"/>
    </row>
    <row r="789" spans="8:10">
      <c r="H789" s="175"/>
      <c r="I789" s="175"/>
      <c r="J789" s="175"/>
    </row>
    <row r="790" spans="8:10">
      <c r="H790" s="175"/>
      <c r="I790" s="175"/>
      <c r="J790" s="175"/>
    </row>
    <row r="791" spans="8:10">
      <c r="H791" s="175"/>
      <c r="I791" s="175"/>
      <c r="J791" s="175"/>
    </row>
    <row r="792" spans="8:10">
      <c r="H792" s="175"/>
      <c r="I792" s="175"/>
      <c r="J792" s="175"/>
    </row>
    <row r="793" spans="8:10">
      <c r="H793" s="175"/>
      <c r="I793" s="175"/>
      <c r="J793" s="175"/>
    </row>
    <row r="794" spans="8:10">
      <c r="H794" s="175"/>
      <c r="I794" s="175"/>
      <c r="J794" s="175"/>
    </row>
    <row r="795" spans="8:10">
      <c r="H795" s="175"/>
      <c r="I795" s="175"/>
      <c r="J795" s="175"/>
    </row>
    <row r="796" spans="8:10">
      <c r="H796" s="175"/>
      <c r="I796" s="175"/>
      <c r="J796" s="175"/>
    </row>
    <row r="797" spans="8:10">
      <c r="H797" s="175"/>
      <c r="I797" s="175"/>
      <c r="J797" s="175"/>
    </row>
    <row r="798" spans="8:10">
      <c r="H798" s="175"/>
      <c r="I798" s="175"/>
      <c r="J798" s="175"/>
    </row>
    <row r="799" spans="8:10">
      <c r="H799" s="175"/>
      <c r="I799" s="175"/>
      <c r="J799" s="175"/>
    </row>
    <row r="800" spans="8:10">
      <c r="H800" s="175"/>
      <c r="I800" s="175"/>
      <c r="J800" s="175"/>
    </row>
    <row r="801" spans="8:10">
      <c r="H801" s="175"/>
      <c r="I801" s="175"/>
      <c r="J801" s="175"/>
    </row>
    <row r="802" spans="8:10">
      <c r="H802" s="175"/>
      <c r="I802" s="175"/>
      <c r="J802" s="175"/>
    </row>
    <row r="803" spans="8:10">
      <c r="H803" s="175"/>
      <c r="I803" s="175"/>
      <c r="J803" s="175"/>
    </row>
    <row r="804" spans="8:10">
      <c r="H804" s="175"/>
      <c r="I804" s="175"/>
      <c r="J804" s="175"/>
    </row>
    <row r="805" spans="8:10">
      <c r="H805" s="175"/>
      <c r="I805" s="175"/>
      <c r="J805" s="175"/>
    </row>
    <row r="806" spans="8:10">
      <c r="H806" s="175"/>
      <c r="I806" s="175"/>
      <c r="J806" s="175"/>
    </row>
    <row r="807" spans="8:10">
      <c r="H807" s="175"/>
      <c r="I807" s="175"/>
      <c r="J807" s="175"/>
    </row>
    <row r="808" spans="8:10">
      <c r="H808" s="175"/>
      <c r="I808" s="175"/>
      <c r="J808" s="175"/>
    </row>
    <row r="809" spans="8:10">
      <c r="H809" s="175"/>
      <c r="I809" s="175"/>
      <c r="J809" s="175"/>
    </row>
    <row r="810" spans="8:10">
      <c r="H810" s="175"/>
      <c r="I810" s="175"/>
      <c r="J810" s="175"/>
    </row>
    <row r="811" spans="8:10">
      <c r="H811" s="175"/>
      <c r="I811" s="175"/>
      <c r="J811" s="175"/>
    </row>
    <row r="812" spans="8:10">
      <c r="H812" s="175"/>
      <c r="I812" s="175"/>
      <c r="J812" s="175"/>
    </row>
    <row r="813" spans="8:10">
      <c r="H813" s="175"/>
      <c r="I813" s="175"/>
      <c r="J813" s="175"/>
    </row>
    <row r="814" spans="8:10">
      <c r="H814" s="175"/>
      <c r="I814" s="175"/>
      <c r="J814" s="175"/>
    </row>
    <row r="815" spans="8:10">
      <c r="H815" s="175"/>
      <c r="I815" s="175"/>
      <c r="J815" s="175"/>
    </row>
    <row r="816" spans="8:10">
      <c r="H816" s="175"/>
      <c r="I816" s="175"/>
      <c r="J816" s="175"/>
    </row>
    <row r="817" spans="8:10">
      <c r="H817" s="175"/>
      <c r="I817" s="175"/>
      <c r="J817" s="175"/>
    </row>
    <row r="818" spans="8:10">
      <c r="H818" s="175"/>
      <c r="I818" s="175"/>
      <c r="J818" s="175"/>
    </row>
    <row r="819" spans="8:10">
      <c r="H819" s="175"/>
      <c r="I819" s="175"/>
      <c r="J819" s="175"/>
    </row>
    <row r="820" spans="8:10">
      <c r="H820" s="175"/>
      <c r="I820" s="175"/>
      <c r="J820" s="175"/>
    </row>
    <row r="821" spans="8:10">
      <c r="H821" s="175"/>
      <c r="I821" s="175"/>
      <c r="J821" s="175"/>
    </row>
    <row r="822" spans="8:10">
      <c r="H822" s="175"/>
      <c r="I822" s="175"/>
      <c r="J822" s="175"/>
    </row>
    <row r="823" spans="8:10">
      <c r="H823" s="175"/>
      <c r="I823" s="175"/>
      <c r="J823" s="175"/>
    </row>
    <row r="824" spans="8:10">
      <c r="H824" s="175"/>
      <c r="I824" s="175"/>
      <c r="J824" s="175"/>
    </row>
    <row r="825" spans="8:10">
      <c r="H825" s="175"/>
      <c r="I825" s="175"/>
      <c r="J825" s="175"/>
    </row>
    <row r="826" spans="8:10">
      <c r="H826" s="175"/>
      <c r="I826" s="175"/>
      <c r="J826" s="175"/>
    </row>
    <row r="827" spans="8:10">
      <c r="H827" s="175"/>
      <c r="I827" s="175"/>
      <c r="J827" s="175"/>
    </row>
    <row r="828" spans="8:10">
      <c r="H828" s="175"/>
      <c r="I828" s="175"/>
      <c r="J828" s="175"/>
    </row>
    <row r="829" spans="8:10">
      <c r="H829" s="175"/>
      <c r="I829" s="175"/>
      <c r="J829" s="175"/>
    </row>
    <row r="830" spans="8:10">
      <c r="H830" s="175"/>
      <c r="I830" s="175"/>
      <c r="J830" s="175"/>
    </row>
    <row r="831" spans="8:10">
      <c r="H831" s="175"/>
      <c r="I831" s="175"/>
      <c r="J831" s="175"/>
    </row>
    <row r="832" spans="8:10">
      <c r="H832" s="175"/>
      <c r="I832" s="175"/>
      <c r="J832" s="175"/>
    </row>
    <row r="833" spans="8:10">
      <c r="H833" s="175"/>
      <c r="I833" s="175"/>
      <c r="J833" s="175"/>
    </row>
    <row r="834" spans="8:10">
      <c r="H834" s="175"/>
      <c r="I834" s="175"/>
      <c r="J834" s="175"/>
    </row>
    <row r="835" spans="8:10">
      <c r="H835" s="175"/>
      <c r="I835" s="175"/>
      <c r="J835" s="175"/>
    </row>
    <row r="836" spans="8:10">
      <c r="H836" s="175"/>
      <c r="I836" s="175"/>
      <c r="J836" s="175"/>
    </row>
    <row r="837" spans="8:10">
      <c r="H837" s="175"/>
      <c r="I837" s="175"/>
      <c r="J837" s="175"/>
    </row>
    <row r="838" spans="8:10">
      <c r="H838" s="175"/>
      <c r="I838" s="175"/>
      <c r="J838" s="175"/>
    </row>
    <row r="839" spans="8:10">
      <c r="H839" s="175"/>
      <c r="I839" s="175"/>
      <c r="J839" s="175"/>
    </row>
    <row r="840" spans="8:10">
      <c r="H840" s="175"/>
      <c r="I840" s="175"/>
      <c r="J840" s="175"/>
    </row>
    <row r="841" spans="8:10">
      <c r="H841" s="175"/>
      <c r="I841" s="175"/>
      <c r="J841" s="175"/>
    </row>
    <row r="842" spans="8:10">
      <c r="H842" s="175"/>
      <c r="I842" s="175"/>
      <c r="J842" s="175"/>
    </row>
    <row r="843" spans="8:10">
      <c r="H843" s="175"/>
      <c r="I843" s="175"/>
      <c r="J843" s="175"/>
    </row>
    <row r="844" spans="8:10">
      <c r="H844" s="175"/>
      <c r="I844" s="175"/>
      <c r="J844" s="175"/>
    </row>
    <row r="845" spans="8:10">
      <c r="H845" s="175"/>
      <c r="I845" s="175"/>
      <c r="J845" s="175"/>
    </row>
    <row r="846" spans="8:10">
      <c r="H846" s="175"/>
      <c r="I846" s="175"/>
      <c r="J846" s="175"/>
    </row>
    <row r="847" spans="8:10">
      <c r="H847" s="175"/>
      <c r="I847" s="175"/>
      <c r="J847" s="175"/>
    </row>
    <row r="848" spans="8:10">
      <c r="H848" s="175"/>
      <c r="I848" s="175"/>
      <c r="J848" s="175"/>
    </row>
    <row r="849" spans="8:10">
      <c r="H849" s="175"/>
      <c r="I849" s="175"/>
      <c r="J849" s="175"/>
    </row>
    <row r="850" spans="8:10">
      <c r="H850" s="175"/>
      <c r="I850" s="175"/>
      <c r="J850" s="175"/>
    </row>
    <row r="851" spans="8:10">
      <c r="H851" s="175"/>
      <c r="I851" s="175"/>
      <c r="J851" s="175"/>
    </row>
    <row r="852" spans="8:10">
      <c r="H852" s="175"/>
      <c r="I852" s="175"/>
      <c r="J852" s="175"/>
    </row>
    <row r="853" spans="8:10">
      <c r="H853" s="175"/>
      <c r="I853" s="175"/>
      <c r="J853" s="175"/>
    </row>
    <row r="854" spans="8:10">
      <c r="H854" s="175"/>
      <c r="I854" s="175"/>
      <c r="J854" s="175"/>
    </row>
    <row r="855" spans="8:10">
      <c r="H855" s="175"/>
      <c r="I855" s="175"/>
      <c r="J855" s="175"/>
    </row>
    <row r="856" spans="8:10">
      <c r="H856" s="175"/>
      <c r="I856" s="175"/>
      <c r="J856" s="175"/>
    </row>
    <row r="857" spans="8:10">
      <c r="H857" s="175"/>
      <c r="I857" s="175"/>
      <c r="J857" s="175"/>
    </row>
    <row r="858" spans="8:10">
      <c r="H858" s="175"/>
      <c r="I858" s="175"/>
      <c r="J858" s="175"/>
    </row>
    <row r="859" spans="8:10">
      <c r="H859" s="175"/>
      <c r="I859" s="175"/>
      <c r="J859" s="175"/>
    </row>
    <row r="860" spans="8:10">
      <c r="H860" s="175"/>
      <c r="I860" s="175"/>
      <c r="J860" s="175"/>
    </row>
    <row r="861" spans="8:10">
      <c r="H861" s="175"/>
      <c r="I861" s="175"/>
      <c r="J861" s="175"/>
    </row>
    <row r="862" spans="8:10">
      <c r="H862" s="175"/>
      <c r="I862" s="175"/>
      <c r="J862" s="175"/>
    </row>
    <row r="863" spans="8:10">
      <c r="H863" s="175"/>
      <c r="I863" s="175"/>
      <c r="J863" s="175"/>
    </row>
    <row r="864" spans="8:10">
      <c r="H864" s="175"/>
      <c r="I864" s="175"/>
      <c r="J864" s="175"/>
    </row>
    <row r="865" spans="8:10">
      <c r="H865" s="175"/>
      <c r="I865" s="175"/>
      <c r="J865" s="175"/>
    </row>
    <row r="866" spans="8:10">
      <c r="H866" s="175"/>
      <c r="I866" s="175"/>
      <c r="J866" s="175"/>
    </row>
    <row r="867" spans="8:10">
      <c r="H867" s="175"/>
      <c r="I867" s="175"/>
      <c r="J867" s="175"/>
    </row>
    <row r="868" spans="8:10">
      <c r="H868" s="175"/>
      <c r="I868" s="175"/>
      <c r="J868" s="175"/>
    </row>
    <row r="869" spans="8:10">
      <c r="H869" s="175"/>
      <c r="I869" s="175"/>
      <c r="J869" s="175"/>
    </row>
    <row r="870" spans="8:10">
      <c r="H870" s="175"/>
      <c r="I870" s="175"/>
      <c r="J870" s="175"/>
    </row>
    <row r="871" spans="8:10">
      <c r="H871" s="175"/>
      <c r="I871" s="175"/>
      <c r="J871" s="175"/>
    </row>
    <row r="872" spans="8:10">
      <c r="H872" s="175"/>
      <c r="I872" s="175"/>
      <c r="J872" s="175"/>
    </row>
    <row r="873" spans="8:10">
      <c r="H873" s="175"/>
      <c r="I873" s="175"/>
      <c r="J873" s="175"/>
    </row>
    <row r="874" spans="8:10">
      <c r="H874" s="175"/>
      <c r="I874" s="175"/>
      <c r="J874" s="175"/>
    </row>
    <row r="875" spans="8:10">
      <c r="H875" s="175"/>
      <c r="I875" s="175"/>
      <c r="J875" s="175"/>
    </row>
    <row r="876" spans="8:10">
      <c r="H876" s="175"/>
      <c r="I876" s="175"/>
      <c r="J876" s="175"/>
    </row>
    <row r="877" spans="8:10">
      <c r="H877" s="175"/>
      <c r="I877" s="175"/>
      <c r="J877" s="175"/>
    </row>
    <row r="878" spans="8:10">
      <c r="H878" s="175"/>
      <c r="I878" s="175"/>
      <c r="J878" s="175"/>
    </row>
    <row r="879" spans="8:10">
      <c r="H879" s="175"/>
      <c r="I879" s="175"/>
      <c r="J879" s="175"/>
    </row>
    <row r="880" spans="8:10">
      <c r="H880" s="175"/>
      <c r="I880" s="175"/>
      <c r="J880" s="175"/>
    </row>
    <row r="881" spans="8:10">
      <c r="H881" s="175"/>
      <c r="I881" s="175"/>
      <c r="J881" s="175"/>
    </row>
    <row r="882" spans="8:10">
      <c r="H882" s="175"/>
      <c r="I882" s="175"/>
      <c r="J882" s="175"/>
    </row>
    <row r="883" spans="8:10">
      <c r="H883" s="175"/>
      <c r="I883" s="175"/>
      <c r="J883" s="175"/>
    </row>
    <row r="884" spans="8:10">
      <c r="H884" s="175"/>
      <c r="I884" s="175"/>
      <c r="J884" s="175"/>
    </row>
    <row r="885" spans="8:10">
      <c r="H885" s="175"/>
      <c r="I885" s="175"/>
      <c r="J885" s="175"/>
    </row>
    <row r="886" spans="8:10">
      <c r="H886" s="175"/>
      <c r="I886" s="175"/>
      <c r="J886" s="175"/>
    </row>
    <row r="887" spans="8:10">
      <c r="H887" s="175"/>
      <c r="I887" s="175"/>
      <c r="J887" s="175"/>
    </row>
    <row r="888" spans="8:10">
      <c r="H888" s="175"/>
      <c r="I888" s="175"/>
      <c r="J888" s="175"/>
    </row>
    <row r="889" spans="8:10">
      <c r="H889" s="175"/>
      <c r="I889" s="175"/>
      <c r="J889" s="175"/>
    </row>
    <row r="890" spans="8:10">
      <c r="H890" s="175"/>
      <c r="I890" s="175"/>
      <c r="J890" s="175"/>
    </row>
    <row r="891" spans="8:10">
      <c r="H891" s="175"/>
      <c r="I891" s="175"/>
      <c r="J891" s="175"/>
    </row>
    <row r="892" spans="8:10">
      <c r="H892" s="175"/>
      <c r="I892" s="175"/>
      <c r="J892" s="175"/>
    </row>
    <row r="893" spans="8:10">
      <c r="H893" s="175"/>
      <c r="I893" s="175"/>
      <c r="J893" s="175"/>
    </row>
    <row r="894" spans="8:10">
      <c r="H894" s="175"/>
      <c r="I894" s="175"/>
      <c r="J894" s="175"/>
    </row>
    <row r="895" spans="8:10">
      <c r="H895" s="175"/>
      <c r="I895" s="175"/>
      <c r="J895" s="175"/>
    </row>
    <row r="896" spans="8:10">
      <c r="H896" s="175"/>
      <c r="I896" s="175"/>
      <c r="J896" s="175"/>
    </row>
    <row r="897" spans="8:10">
      <c r="H897" s="175"/>
      <c r="I897" s="175"/>
      <c r="J897" s="175"/>
    </row>
    <row r="898" spans="8:10">
      <c r="H898" s="175"/>
      <c r="I898" s="175"/>
      <c r="J898" s="175"/>
    </row>
    <row r="899" spans="8:10">
      <c r="H899" s="175"/>
      <c r="I899" s="175"/>
      <c r="J899" s="175"/>
    </row>
    <row r="900" spans="8:10">
      <c r="H900" s="175"/>
      <c r="I900" s="175"/>
      <c r="J900" s="175"/>
    </row>
    <row r="901" spans="8:10">
      <c r="H901" s="175"/>
      <c r="I901" s="175"/>
      <c r="J901" s="175"/>
    </row>
    <row r="902" spans="8:10">
      <c r="H902" s="175"/>
      <c r="I902" s="175"/>
      <c r="J902" s="175"/>
    </row>
    <row r="903" spans="8:10">
      <c r="H903" s="175"/>
      <c r="I903" s="175"/>
      <c r="J903" s="175"/>
    </row>
    <row r="904" spans="8:10">
      <c r="H904" s="175"/>
      <c r="I904" s="175"/>
      <c r="J904" s="175"/>
    </row>
    <row r="905" spans="8:10">
      <c r="H905" s="175"/>
      <c r="I905" s="175"/>
      <c r="J905" s="175"/>
    </row>
    <row r="906" spans="8:10">
      <c r="H906" s="175"/>
      <c r="I906" s="175"/>
      <c r="J906" s="175"/>
    </row>
    <row r="907" spans="8:10">
      <c r="H907" s="175"/>
      <c r="I907" s="175"/>
      <c r="J907" s="175"/>
    </row>
    <row r="908" spans="8:10">
      <c r="H908" s="175"/>
      <c r="I908" s="175"/>
      <c r="J908" s="175"/>
    </row>
    <row r="909" spans="8:10">
      <c r="H909" s="175"/>
      <c r="I909" s="175"/>
      <c r="J909" s="175"/>
    </row>
    <row r="910" spans="8:10">
      <c r="H910" s="175"/>
      <c r="I910" s="175"/>
      <c r="J910" s="175"/>
    </row>
    <row r="911" spans="8:10">
      <c r="H911" s="175"/>
      <c r="I911" s="175"/>
      <c r="J911" s="175"/>
    </row>
    <row r="912" spans="8:10">
      <c r="H912" s="175"/>
      <c r="I912" s="175"/>
      <c r="J912" s="175"/>
    </row>
    <row r="913" spans="8:10">
      <c r="H913" s="175"/>
      <c r="I913" s="175"/>
      <c r="J913" s="175"/>
    </row>
    <row r="914" spans="8:10">
      <c r="H914" s="175"/>
      <c r="I914" s="175"/>
      <c r="J914" s="175"/>
    </row>
    <row r="915" spans="8:10">
      <c r="H915" s="175"/>
      <c r="I915" s="175"/>
      <c r="J915" s="175"/>
    </row>
    <row r="916" spans="8:10">
      <c r="H916" s="175"/>
      <c r="I916" s="175"/>
      <c r="J916" s="175"/>
    </row>
    <row r="917" spans="8:10">
      <c r="H917" s="175"/>
      <c r="I917" s="175"/>
      <c r="J917" s="175"/>
    </row>
    <row r="918" spans="8:10">
      <c r="H918" s="175"/>
      <c r="I918" s="175"/>
      <c r="J918" s="175"/>
    </row>
    <row r="919" spans="8:10">
      <c r="H919" s="175"/>
      <c r="I919" s="175"/>
      <c r="J919" s="175"/>
    </row>
    <row r="920" spans="8:10">
      <c r="H920" s="175"/>
      <c r="I920" s="175"/>
      <c r="J920" s="175"/>
    </row>
    <row r="921" spans="8:10">
      <c r="H921" s="175"/>
      <c r="I921" s="175"/>
      <c r="J921" s="175"/>
    </row>
    <row r="922" spans="8:10">
      <c r="H922" s="175"/>
      <c r="I922" s="175"/>
      <c r="J922" s="175"/>
    </row>
    <row r="923" spans="8:10">
      <c r="H923" s="175"/>
      <c r="I923" s="175"/>
      <c r="J923" s="175"/>
    </row>
    <row r="924" spans="8:10">
      <c r="H924" s="175"/>
      <c r="I924" s="175"/>
      <c r="J924" s="175"/>
    </row>
    <row r="925" spans="8:10">
      <c r="H925" s="175"/>
      <c r="I925" s="175"/>
      <c r="J925" s="175"/>
    </row>
    <row r="926" spans="8:10">
      <c r="H926" s="175"/>
      <c r="I926" s="175"/>
      <c r="J926" s="175"/>
    </row>
    <row r="927" spans="8:10">
      <c r="H927" s="175"/>
      <c r="I927" s="175"/>
      <c r="J927" s="175"/>
    </row>
    <row r="928" spans="8:10">
      <c r="H928" s="175"/>
      <c r="I928" s="175"/>
      <c r="J928" s="175"/>
    </row>
    <row r="929" spans="8:10">
      <c r="H929" s="175"/>
      <c r="I929" s="175"/>
      <c r="J929" s="175"/>
    </row>
    <row r="930" spans="8:10">
      <c r="H930" s="175"/>
      <c r="I930" s="175"/>
      <c r="J930" s="175"/>
    </row>
    <row r="931" spans="8:10">
      <c r="H931" s="175"/>
      <c r="I931" s="175"/>
      <c r="J931" s="175"/>
    </row>
    <row r="932" spans="8:10">
      <c r="H932" s="175"/>
      <c r="I932" s="175"/>
      <c r="J932" s="175"/>
    </row>
    <row r="933" spans="8:10">
      <c r="H933" s="175"/>
      <c r="I933" s="175"/>
      <c r="J933" s="175"/>
    </row>
    <row r="934" spans="8:10">
      <c r="H934" s="175"/>
      <c r="I934" s="175"/>
      <c r="J934" s="175"/>
    </row>
    <row r="935" spans="8:10">
      <c r="H935" s="175"/>
      <c r="I935" s="175"/>
      <c r="J935" s="175"/>
    </row>
    <row r="936" spans="8:10">
      <c r="H936" s="175"/>
      <c r="I936" s="175"/>
      <c r="J936" s="175"/>
    </row>
    <row r="937" spans="8:10">
      <c r="H937" s="175"/>
      <c r="I937" s="175"/>
      <c r="J937" s="175"/>
    </row>
    <row r="938" spans="8:10">
      <c r="H938" s="175"/>
      <c r="I938" s="175"/>
      <c r="J938" s="175"/>
    </row>
    <row r="939" spans="8:10">
      <c r="H939" s="175"/>
      <c r="I939" s="175"/>
      <c r="J939" s="175"/>
    </row>
    <row r="940" spans="8:10">
      <c r="H940" s="175"/>
      <c r="I940" s="175"/>
      <c r="J940" s="175"/>
    </row>
    <row r="941" spans="8:10">
      <c r="H941" s="175"/>
      <c r="I941" s="175"/>
      <c r="J941" s="175"/>
    </row>
    <row r="942" spans="8:10">
      <c r="H942" s="175"/>
      <c r="I942" s="175"/>
      <c r="J942" s="175"/>
    </row>
    <row r="943" spans="8:10">
      <c r="H943" s="175"/>
      <c r="I943" s="175"/>
      <c r="J943" s="175"/>
    </row>
    <row r="944" spans="8:10">
      <c r="H944" s="175"/>
      <c r="I944" s="175"/>
      <c r="J944" s="175"/>
    </row>
    <row r="945" spans="8:10">
      <c r="H945" s="175"/>
      <c r="I945" s="175"/>
      <c r="J945" s="175"/>
    </row>
    <row r="946" spans="8:10">
      <c r="H946" s="175"/>
      <c r="I946" s="175"/>
      <c r="J946" s="175"/>
    </row>
    <row r="947" spans="8:10">
      <c r="H947" s="175"/>
      <c r="I947" s="175"/>
      <c r="J947" s="175"/>
    </row>
    <row r="948" spans="8:10">
      <c r="H948" s="175"/>
      <c r="I948" s="175"/>
      <c r="J948" s="175"/>
    </row>
    <row r="949" spans="8:10">
      <c r="H949" s="175"/>
      <c r="I949" s="175"/>
      <c r="J949" s="175"/>
    </row>
    <row r="950" spans="8:10">
      <c r="H950" s="175"/>
      <c r="I950" s="175"/>
      <c r="J950" s="175"/>
    </row>
    <row r="951" spans="8:10">
      <c r="H951" s="175"/>
      <c r="I951" s="175"/>
      <c r="J951" s="175"/>
    </row>
    <row r="952" spans="8:10">
      <c r="H952" s="175"/>
      <c r="I952" s="175"/>
      <c r="J952" s="175"/>
    </row>
    <row r="953" spans="8:10">
      <c r="H953" s="175"/>
      <c r="I953" s="175"/>
      <c r="J953" s="175"/>
    </row>
    <row r="954" spans="8:10">
      <c r="H954" s="175"/>
      <c r="I954" s="175"/>
      <c r="J954" s="175"/>
    </row>
    <row r="955" spans="8:10">
      <c r="H955" s="175"/>
      <c r="I955" s="175"/>
      <c r="J955" s="175"/>
    </row>
    <row r="956" spans="8:10">
      <c r="H956" s="175"/>
      <c r="I956" s="175"/>
      <c r="J956" s="175"/>
    </row>
    <row r="957" spans="8:10">
      <c r="H957" s="175"/>
      <c r="I957" s="175"/>
      <c r="J957" s="175"/>
    </row>
    <row r="958" spans="8:10">
      <c r="H958" s="175"/>
      <c r="I958" s="175"/>
      <c r="J958" s="175"/>
    </row>
    <row r="959" spans="8:10">
      <c r="H959" s="175"/>
      <c r="I959" s="175"/>
      <c r="J959" s="175"/>
    </row>
    <row r="960" spans="8:10">
      <c r="H960" s="175"/>
      <c r="I960" s="175"/>
      <c r="J960" s="175"/>
    </row>
    <row r="961" spans="8:10">
      <c r="H961" s="175"/>
      <c r="I961" s="175"/>
      <c r="J961" s="175"/>
    </row>
    <row r="962" spans="8:10">
      <c r="H962" s="175"/>
      <c r="I962" s="175"/>
      <c r="J962" s="175"/>
    </row>
    <row r="963" spans="8:10">
      <c r="H963" s="175"/>
      <c r="I963" s="175"/>
      <c r="J963" s="175"/>
    </row>
    <row r="964" spans="8:10">
      <c r="H964" s="175"/>
      <c r="I964" s="175"/>
      <c r="J964" s="175"/>
    </row>
    <row r="965" spans="8:10">
      <c r="H965" s="175"/>
      <c r="I965" s="175"/>
      <c r="J965" s="175"/>
    </row>
    <row r="966" spans="8:10">
      <c r="H966" s="175"/>
      <c r="I966" s="175"/>
      <c r="J966" s="175"/>
    </row>
    <row r="967" spans="8:10">
      <c r="H967" s="175"/>
      <c r="I967" s="175"/>
      <c r="J967" s="175"/>
    </row>
    <row r="968" spans="8:10">
      <c r="H968" s="175"/>
      <c r="I968" s="175"/>
      <c r="J968" s="175"/>
    </row>
    <row r="969" spans="8:10">
      <c r="H969" s="175"/>
      <c r="I969" s="175"/>
      <c r="J969" s="175"/>
    </row>
    <row r="970" spans="8:10">
      <c r="H970" s="175"/>
      <c r="I970" s="175"/>
      <c r="J970" s="175"/>
    </row>
    <row r="971" spans="8:10">
      <c r="H971" s="175"/>
      <c r="I971" s="175"/>
      <c r="J971" s="175"/>
    </row>
    <row r="972" spans="8:10">
      <c r="H972" s="175"/>
      <c r="I972" s="175"/>
      <c r="J972" s="175"/>
    </row>
    <row r="973" spans="8:10">
      <c r="H973" s="175"/>
      <c r="I973" s="175"/>
      <c r="J973" s="175"/>
    </row>
    <row r="974" spans="8:10">
      <c r="H974" s="175"/>
      <c r="I974" s="175"/>
      <c r="J974" s="175"/>
    </row>
    <row r="975" spans="8:10">
      <c r="H975" s="175"/>
      <c r="I975" s="175"/>
      <c r="J975" s="175"/>
    </row>
    <row r="976" spans="8:10">
      <c r="H976" s="175"/>
      <c r="I976" s="175"/>
      <c r="J976" s="175"/>
    </row>
    <row r="977" spans="8:10">
      <c r="H977" s="175"/>
      <c r="I977" s="175"/>
      <c r="J977" s="175"/>
    </row>
    <row r="978" spans="8:10">
      <c r="H978" s="175"/>
      <c r="I978" s="175"/>
      <c r="J978" s="175"/>
    </row>
    <row r="979" spans="8:10">
      <c r="H979" s="175"/>
      <c r="I979" s="175"/>
      <c r="J979" s="175"/>
    </row>
    <row r="980" spans="8:10">
      <c r="H980" s="175"/>
      <c r="I980" s="175"/>
      <c r="J980" s="175"/>
    </row>
    <row r="981" spans="8:10">
      <c r="H981" s="175"/>
      <c r="I981" s="175"/>
      <c r="J981" s="175"/>
    </row>
    <row r="982" spans="8:10">
      <c r="H982" s="175"/>
      <c r="I982" s="175"/>
      <c r="J982" s="175"/>
    </row>
    <row r="983" spans="8:10">
      <c r="H983" s="175"/>
      <c r="I983" s="175"/>
      <c r="J983" s="175"/>
    </row>
    <row r="984" spans="8:10">
      <c r="H984" s="175"/>
      <c r="I984" s="175"/>
      <c r="J984" s="175"/>
    </row>
    <row r="985" spans="8:10">
      <c r="H985" s="175"/>
      <c r="I985" s="175"/>
      <c r="J985" s="175"/>
    </row>
    <row r="986" spans="8:10">
      <c r="H986" s="175"/>
      <c r="I986" s="175"/>
      <c r="J986" s="175"/>
    </row>
    <row r="987" spans="8:10">
      <c r="H987" s="175"/>
      <c r="I987" s="175"/>
      <c r="J987" s="175"/>
    </row>
    <row r="988" spans="8:10">
      <c r="H988" s="175"/>
      <c r="I988" s="175"/>
      <c r="J988" s="175"/>
    </row>
    <row r="989" spans="8:10">
      <c r="H989" s="175"/>
      <c r="I989" s="175"/>
      <c r="J989" s="175"/>
    </row>
    <row r="990" spans="8:10">
      <c r="H990" s="175"/>
      <c r="I990" s="175"/>
      <c r="J990" s="175"/>
    </row>
  </sheetData>
  <mergeCells count="2">
    <mergeCell ref="R3:R12"/>
    <mergeCell ref="A1:S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3"/>
  <sheetViews>
    <sheetView workbookViewId="0">
      <selection sqref="A1:B1"/>
    </sheetView>
  </sheetViews>
  <sheetFormatPr defaultColWidth="14.42578125" defaultRowHeight="15.75" customHeight="1"/>
  <cols>
    <col min="1" max="1" width="36.42578125" customWidth="1"/>
    <col min="2" max="2" width="75.5703125" customWidth="1"/>
    <col min="3" max="3" width="85.140625" customWidth="1"/>
  </cols>
  <sheetData>
    <row r="1" spans="1:8" ht="15.75" customHeight="1">
      <c r="A1" s="241" t="s">
        <v>133</v>
      </c>
      <c r="B1" s="242"/>
      <c r="C1" s="177"/>
      <c r="D1" s="177"/>
      <c r="E1" s="177"/>
      <c r="F1" s="177"/>
      <c r="G1" s="177"/>
      <c r="H1" s="177"/>
    </row>
    <row r="2" spans="1:8">
      <c r="C2" s="178"/>
    </row>
    <row r="3" spans="1:8" ht="15.75" customHeight="1">
      <c r="A3" s="179" t="s">
        <v>134</v>
      </c>
      <c r="B3" s="180" t="s">
        <v>135</v>
      </c>
      <c r="C3" s="181"/>
      <c r="D3" s="181"/>
      <c r="E3" s="181"/>
      <c r="F3" s="182"/>
    </row>
    <row r="4" spans="1:8">
      <c r="C4" s="178"/>
    </row>
    <row r="5" spans="1:8">
      <c r="A5" s="243" t="s">
        <v>136</v>
      </c>
      <c r="B5" s="242"/>
      <c r="C5" s="183"/>
      <c r="D5" s="183"/>
      <c r="E5" s="183"/>
      <c r="F5" s="183"/>
      <c r="G5" s="183"/>
      <c r="H5" s="183"/>
    </row>
    <row r="6" spans="1:8">
      <c r="A6" s="184" t="s">
        <v>137</v>
      </c>
      <c r="B6" s="183"/>
    </row>
    <row r="7" spans="1:8" ht="15.75" customHeight="1">
      <c r="A7" s="185" t="s">
        <v>138</v>
      </c>
      <c r="B7" s="180" t="s">
        <v>135</v>
      </c>
    </row>
    <row r="8" spans="1:8" ht="15.75" customHeight="1">
      <c r="A8" s="185" t="s">
        <v>139</v>
      </c>
      <c r="B8" s="180" t="s">
        <v>135</v>
      </c>
    </row>
    <row r="9" spans="1:8" ht="15.75" customHeight="1">
      <c r="A9" s="185" t="s">
        <v>140</v>
      </c>
      <c r="B9" s="180" t="s">
        <v>135</v>
      </c>
    </row>
    <row r="10" spans="1:8" ht="15.75" customHeight="1">
      <c r="A10" s="185" t="s">
        <v>70</v>
      </c>
      <c r="B10" s="180" t="s">
        <v>135</v>
      </c>
    </row>
    <row r="11" spans="1:8" ht="15.75" customHeight="1">
      <c r="A11" s="185" t="s">
        <v>119</v>
      </c>
      <c r="B11" s="180" t="s">
        <v>135</v>
      </c>
    </row>
    <row r="12" spans="1:8" ht="15.75" customHeight="1">
      <c r="A12" s="185" t="s">
        <v>141</v>
      </c>
      <c r="B12" s="180" t="s">
        <v>135</v>
      </c>
    </row>
    <row r="13" spans="1:8" ht="15.75" customHeight="1">
      <c r="A13" s="185" t="s">
        <v>142</v>
      </c>
      <c r="B13" s="180" t="s">
        <v>135</v>
      </c>
    </row>
    <row r="14" spans="1:8" ht="15.75" customHeight="1">
      <c r="A14" s="185" t="s">
        <v>143</v>
      </c>
      <c r="B14" s="180" t="s">
        <v>135</v>
      </c>
    </row>
    <row r="15" spans="1:8" ht="15.75" customHeight="1">
      <c r="A15" s="185" t="s">
        <v>144</v>
      </c>
      <c r="B15" s="180" t="s">
        <v>135</v>
      </c>
    </row>
    <row r="16" spans="1:8" ht="15.75" customHeight="1">
      <c r="A16" s="185" t="s">
        <v>145</v>
      </c>
      <c r="B16" s="180" t="s">
        <v>135</v>
      </c>
    </row>
    <row r="18" spans="1:2">
      <c r="A18" s="184" t="s">
        <v>146</v>
      </c>
      <c r="B18" s="186"/>
    </row>
    <row r="19" spans="1:2" ht="15.75" customHeight="1">
      <c r="A19" s="187" t="s">
        <v>147</v>
      </c>
      <c r="B19" s="188" t="s">
        <v>148</v>
      </c>
    </row>
    <row r="20" spans="1:2" ht="15.75" customHeight="1">
      <c r="A20" s="187" t="s">
        <v>149</v>
      </c>
      <c r="B20" s="189" t="s">
        <v>150</v>
      </c>
    </row>
    <row r="21" spans="1:2" ht="15.75" customHeight="1">
      <c r="A21" s="187" t="s">
        <v>129</v>
      </c>
      <c r="B21" s="189" t="s">
        <v>151</v>
      </c>
    </row>
    <row r="22" spans="1:2" ht="15.75" customHeight="1">
      <c r="A22" s="187" t="s">
        <v>130</v>
      </c>
      <c r="B22" s="189" t="s">
        <v>152</v>
      </c>
    </row>
    <row r="23" spans="1:2" ht="15.75" customHeight="1">
      <c r="A23" s="187" t="s">
        <v>131</v>
      </c>
      <c r="B23" s="189" t="s">
        <v>153</v>
      </c>
    </row>
  </sheetData>
  <mergeCells count="2">
    <mergeCell ref="A1:B1"/>
    <mergeCell ref="A5:B5"/>
  </mergeCells>
  <hyperlinks>
    <hyperlink ref="B3" r:id="rId1"/>
    <hyperlink ref="B7" r:id="rId2"/>
    <hyperlink ref="B8" r:id="rId3"/>
    <hyperlink ref="B9" r:id="rId4"/>
    <hyperlink ref="B10" r:id="rId5"/>
    <hyperlink ref="B11" r:id="rId6"/>
    <hyperlink ref="B12" r:id="rId7"/>
    <hyperlink ref="B13" r:id="rId8"/>
    <hyperlink ref="B14" r:id="rId9"/>
    <hyperlink ref="B15" r:id="rId10"/>
    <hyperlink ref="B16" r:id="rId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26-A(Venkys)</vt:lpstr>
      <vt:lpstr>26-B(Venkys)</vt:lpstr>
      <vt:lpstr>27-A(Britannia)</vt:lpstr>
      <vt:lpstr>27-B(Britannia)</vt:lpstr>
      <vt:lpstr>28-A</vt:lpstr>
      <vt:lpstr>28-B</vt:lpstr>
      <vt:lpstr>29-A(NESTLE)</vt:lpstr>
      <vt:lpstr>29-B(NESTLE)</vt:lpstr>
      <vt:lpstr>30-A(Tasty Bites)</vt:lpstr>
      <vt:lpstr>30-B(Tasty Bites)</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Mrinmayee H</dc:creator>
  <cp:lastModifiedBy>Admin</cp:lastModifiedBy>
  <dcterms:created xsi:type="dcterms:W3CDTF">2022-01-02T18:07:33Z</dcterms:created>
  <dcterms:modified xsi:type="dcterms:W3CDTF">2022-01-02T18:07:33Z</dcterms:modified>
</cp:coreProperties>
</file>