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AQS\Sem2\BF 2\Project\"/>
    </mc:Choice>
  </mc:AlternateContent>
  <xr:revisionPtr revIDLastSave="0" documentId="13_ncr:1_{0FC9C025-F503-4BCC-ABC9-104B064A7139}" xr6:coauthVersionLast="47" xr6:coauthVersionMax="47" xr10:uidLastSave="{00000000-0000-0000-0000-000000000000}"/>
  <bookViews>
    <workbookView xWindow="-108" yWindow="-108" windowWidth="23256" windowHeight="12456" xr2:uid="{E88619E3-E127-431D-BF0F-FEF1FA9DBCCA}"/>
  </bookViews>
  <sheets>
    <sheet name="7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" i="1" l="1"/>
  <c r="G55" i="1"/>
  <c r="G58" i="1"/>
  <c r="G82" i="1"/>
  <c r="G83" i="1"/>
  <c r="G84" i="1"/>
  <c r="G85" i="1"/>
  <c r="G86" i="1"/>
  <c r="G87" i="1"/>
  <c r="G88" i="1"/>
  <c r="G89" i="1"/>
  <c r="G90" i="1"/>
  <c r="A90" i="1" s="1"/>
  <c r="G81" i="1"/>
  <c r="E82" i="1"/>
  <c r="E83" i="1"/>
  <c r="E84" i="1"/>
  <c r="E85" i="1"/>
  <c r="E86" i="1"/>
  <c r="E87" i="1"/>
  <c r="E88" i="1"/>
  <c r="E89" i="1"/>
  <c r="E90" i="1"/>
  <c r="E81" i="1"/>
  <c r="C82" i="1"/>
  <c r="A82" i="1" s="1"/>
  <c r="C83" i="1"/>
  <c r="C84" i="1"/>
  <c r="C85" i="1"/>
  <c r="C86" i="1"/>
  <c r="C87" i="1"/>
  <c r="C88" i="1"/>
  <c r="C89" i="1"/>
  <c r="C90" i="1"/>
  <c r="C81" i="1"/>
  <c r="G56" i="1"/>
  <c r="G57" i="1"/>
  <c r="G59" i="1"/>
  <c r="G60" i="1"/>
  <c r="G61" i="1"/>
  <c r="G62" i="1"/>
  <c r="G63" i="1"/>
  <c r="E55" i="1"/>
  <c r="E56" i="1"/>
  <c r="E57" i="1"/>
  <c r="E58" i="1"/>
  <c r="E59" i="1"/>
  <c r="E60" i="1"/>
  <c r="E61" i="1"/>
  <c r="E62" i="1"/>
  <c r="E63" i="1"/>
  <c r="E54" i="1"/>
  <c r="C55" i="1"/>
  <c r="C56" i="1"/>
  <c r="C57" i="1"/>
  <c r="C58" i="1"/>
  <c r="C59" i="1"/>
  <c r="C60" i="1"/>
  <c r="C61" i="1"/>
  <c r="C62" i="1"/>
  <c r="C63" i="1"/>
  <c r="C54" i="1"/>
  <c r="A55" i="1"/>
  <c r="A56" i="1"/>
  <c r="A57" i="1"/>
  <c r="A58" i="1"/>
  <c r="A59" i="1"/>
  <c r="A60" i="1"/>
  <c r="A61" i="1"/>
  <c r="A62" i="1"/>
  <c r="A63" i="1"/>
  <c r="A54" i="1"/>
  <c r="H42" i="1"/>
  <c r="H43" i="1"/>
  <c r="H44" i="1"/>
  <c r="H45" i="1"/>
  <c r="H46" i="1"/>
  <c r="H47" i="1"/>
  <c r="H48" i="1"/>
  <c r="H49" i="1"/>
  <c r="H50" i="1"/>
  <c r="H41" i="1"/>
  <c r="E42" i="1"/>
  <c r="E43" i="1"/>
  <c r="E44" i="1"/>
  <c r="E45" i="1"/>
  <c r="E46" i="1"/>
  <c r="E47" i="1"/>
  <c r="E48" i="1"/>
  <c r="E49" i="1"/>
  <c r="E50" i="1"/>
  <c r="E41" i="1"/>
  <c r="C42" i="1"/>
  <c r="C43" i="1"/>
  <c r="C44" i="1"/>
  <c r="C45" i="1"/>
  <c r="C46" i="1"/>
  <c r="C47" i="1"/>
  <c r="C48" i="1"/>
  <c r="C49" i="1"/>
  <c r="C50" i="1"/>
  <c r="C41" i="1"/>
  <c r="A42" i="1"/>
  <c r="A43" i="1"/>
  <c r="A44" i="1"/>
  <c r="A45" i="1"/>
  <c r="A46" i="1"/>
  <c r="A47" i="1"/>
  <c r="A48" i="1"/>
  <c r="A49" i="1"/>
  <c r="A50" i="1"/>
  <c r="A41" i="1"/>
  <c r="E17" i="1"/>
  <c r="E18" i="1"/>
  <c r="E19" i="1"/>
  <c r="E20" i="1"/>
  <c r="E21" i="1"/>
  <c r="E22" i="1"/>
  <c r="E23" i="1"/>
  <c r="E24" i="1"/>
  <c r="E25" i="1"/>
  <c r="E16" i="1"/>
  <c r="B17" i="1"/>
  <c r="B18" i="1"/>
  <c r="B19" i="1"/>
  <c r="B20" i="1"/>
  <c r="B21" i="1"/>
  <c r="B22" i="1"/>
  <c r="B23" i="1"/>
  <c r="B24" i="1"/>
  <c r="B25" i="1"/>
  <c r="B16" i="1"/>
  <c r="A85" i="1" l="1"/>
  <c r="A84" i="1"/>
  <c r="A81" i="1"/>
  <c r="A89" i="1"/>
  <c r="A87" i="1"/>
  <c r="A88" i="1"/>
  <c r="A86" i="1"/>
  <c r="A83" i="1"/>
</calcChain>
</file>

<file path=xl/sharedStrings.xml><?xml version="1.0" encoding="utf-8"?>
<sst xmlns="http://schemas.openxmlformats.org/spreadsheetml/2006/main" count="41" uniqueCount="37">
  <si>
    <t>Liquidity Ratios</t>
  </si>
  <si>
    <t>Current Ratio</t>
  </si>
  <si>
    <t>Quick Ratio</t>
  </si>
  <si>
    <t>CL</t>
  </si>
  <si>
    <t>CA</t>
  </si>
  <si>
    <t>INVT</t>
  </si>
  <si>
    <t>Profitability Ratios</t>
  </si>
  <si>
    <t>Gross Profit Margin</t>
  </si>
  <si>
    <t>Gross Profit</t>
  </si>
  <si>
    <t>Sales</t>
  </si>
  <si>
    <t>Operating Profit</t>
  </si>
  <si>
    <t>Net Income</t>
  </si>
  <si>
    <t>Assets</t>
  </si>
  <si>
    <t>TA</t>
  </si>
  <si>
    <t>Net Profit Margin</t>
  </si>
  <si>
    <t>Operating Profit Margin</t>
  </si>
  <si>
    <t>Return on Assets</t>
  </si>
  <si>
    <t>Gearing Ratio</t>
  </si>
  <si>
    <t>Debt-to-Equity Ratio</t>
  </si>
  <si>
    <t>​Times Interest Earned</t>
  </si>
  <si>
    <t>​Equity Ratio</t>
  </si>
  <si>
    <t>​Debt Ratio</t>
  </si>
  <si>
    <t>TD</t>
  </si>
  <si>
    <t>TE</t>
  </si>
  <si>
    <t>EBIT</t>
  </si>
  <si>
    <t>TI</t>
  </si>
  <si>
    <t>Equity</t>
  </si>
  <si>
    <t>Investors Ratio</t>
  </si>
  <si>
    <t>P/E Ratio</t>
  </si>
  <si>
    <t>DuPont Analysis</t>
  </si>
  <si>
    <t>Net Profit Margin</t>
  </si>
  <si>
    <t>Asset turnover</t>
  </si>
  <si>
    <t>Equity Multiplier</t>
  </si>
  <si>
    <t>Net Inc</t>
  </si>
  <si>
    <t>Rev</t>
  </si>
  <si>
    <t>Dr Reddys Laboratories Ltd.</t>
  </si>
  <si>
    <t>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</si>
</sst>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33333"/>
      <name val="Arial"/>
      <family val="2"/>
    </font>
    <font>
      <b/>
      <sz val="11"/>
      <color rgb="FF333333"/>
      <name val="Calibri"/>
      <family val="2"/>
      <scheme val="minor"/>
    </font>
    <font>
      <sz val="8"/>
      <color rgb="FF333333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22222F"/>
      <name val="Arial"/>
      <family val="2"/>
    </font>
    <font>
      <sz val="11"/>
      <color rgb="FF22222F"/>
      <name val="Arial"/>
      <family val="2"/>
    </font>
    <font>
      <sz val="8"/>
      <color rgb="FF000000"/>
      <name val="Arial"/>
      <family val="2"/>
    </font>
    <font>
      <b/>
      <sz val="11"/>
      <color rgb="FF22222F"/>
      <name val="Calibri"/>
      <family val="2"/>
      <scheme val="minor"/>
    </font>
    <font>
      <b/>
      <sz val="11"/>
      <color rgb="FF444444"/>
      <name val="Calibri"/>
      <family val="2"/>
      <scheme val="minor"/>
    </font>
    <font>
      <b/>
      <sz val="11"/>
      <color rgb="FF111111"/>
      <name val="Calibri"/>
      <family val="2"/>
      <scheme val="minor"/>
    </font>
    <font>
      <b/>
      <sz val="16"/>
      <color rgb="FF333333"/>
      <name val="Franklin Gothic Demi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rgb="FFA4C2F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Border="1"/>
    <xf numFmtId="4" fontId="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3" fontId="7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top" wrapText="1"/>
    </xf>
    <xf numFmtId="3" fontId="6" fillId="2" borderId="0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3" fillId="2" borderId="1" xfId="0" applyNumberFormat="1" applyFont="1" applyFill="1" applyBorder="1"/>
    <xf numFmtId="10" fontId="1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top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3" fontId="1" fillId="2" borderId="1" xfId="0" applyNumberFormat="1" applyFont="1" applyFill="1" applyBorder="1"/>
    <xf numFmtId="0" fontId="3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/>
    <xf numFmtId="0" fontId="1" fillId="2" borderId="1" xfId="0" applyFont="1" applyFill="1" applyBorder="1" applyAlignment="1">
      <alignment horizontal="right" vertical="center" wrapText="1"/>
    </xf>
    <xf numFmtId="0" fontId="1" fillId="3" borderId="1" xfId="0" applyFont="1" applyFill="1" applyBorder="1"/>
    <xf numFmtId="0" fontId="5" fillId="3" borderId="1" xfId="0" applyFont="1" applyFill="1" applyBorder="1"/>
    <xf numFmtId="0" fontId="11" fillId="3" borderId="1" xfId="0" applyFont="1" applyFill="1" applyBorder="1"/>
    <xf numFmtId="0" fontId="1" fillId="4" borderId="1" xfId="0" applyFont="1" applyFill="1" applyBorder="1"/>
    <xf numFmtId="0" fontId="11" fillId="4" borderId="1" xfId="0" applyFont="1" applyFill="1" applyBorder="1"/>
    <xf numFmtId="10" fontId="1" fillId="5" borderId="1" xfId="0" applyNumberFormat="1" applyFont="1" applyFill="1" applyBorder="1"/>
    <xf numFmtId="0" fontId="1" fillId="5" borderId="1" xfId="0" applyFont="1" applyFill="1" applyBorder="1"/>
    <xf numFmtId="9" fontId="10" fillId="5" borderId="1" xfId="0" applyNumberFormat="1" applyFont="1" applyFill="1" applyBorder="1"/>
    <xf numFmtId="10" fontId="10" fillId="5" borderId="1" xfId="0" applyNumberFormat="1" applyFont="1" applyFill="1" applyBorder="1"/>
    <xf numFmtId="0" fontId="12" fillId="6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9AA1-1816-449B-B985-59CABFFEE9A1}">
  <dimension ref="A1:Y90"/>
  <sheetViews>
    <sheetView tabSelected="1" workbookViewId="0">
      <selection activeCell="G5" sqref="G5"/>
    </sheetView>
  </sheetViews>
  <sheetFormatPr defaultRowHeight="14.4" x14ac:dyDescent="0.3"/>
  <cols>
    <col min="1" max="1" width="19.33203125" style="1" customWidth="1"/>
    <col min="2" max="2" width="11.77734375" style="1" bestFit="1" customWidth="1"/>
    <col min="3" max="3" width="10.44140625" style="1" bestFit="1" customWidth="1"/>
    <col min="4" max="4" width="20.44140625" style="1" customWidth="1"/>
    <col min="5" max="5" width="10.33203125" style="1" bestFit="1" customWidth="1"/>
    <col min="6" max="6" width="8.88671875" style="1"/>
    <col min="7" max="10" width="9.109375" style="1" bestFit="1" customWidth="1"/>
    <col min="11" max="11" width="9.88671875" style="1" bestFit="1" customWidth="1"/>
    <col min="12" max="15" width="9.109375" style="1" bestFit="1" customWidth="1"/>
    <col min="16" max="16384" width="8.88671875" style="1"/>
  </cols>
  <sheetData>
    <row r="1" spans="1:15" ht="71.400000000000006" customHeight="1" x14ac:dyDescent="0.3">
      <c r="A1" s="29" t="s">
        <v>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20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23" t="s">
        <v>3</v>
      </c>
      <c r="B3" s="23" t="s">
        <v>4</v>
      </c>
      <c r="C3" s="23" t="s">
        <v>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3">
      <c r="A4" s="9">
        <v>4073.1</v>
      </c>
      <c r="B4" s="10">
        <v>6625.3</v>
      </c>
      <c r="C4" s="10">
        <v>1526.5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3">
      <c r="A5" s="9">
        <v>4114.2</v>
      </c>
      <c r="B5" s="10">
        <v>8907.7999999999993</v>
      </c>
      <c r="C5" s="10">
        <v>1592.1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3">
      <c r="A6" s="9">
        <v>4678.6000000000004</v>
      </c>
      <c r="B6" s="10">
        <v>10403.299999999999</v>
      </c>
      <c r="C6" s="10">
        <v>1723.3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3">
      <c r="A7" s="9">
        <v>4798.7</v>
      </c>
      <c r="B7" s="10">
        <v>10094.9</v>
      </c>
      <c r="C7" s="10">
        <v>1699.6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3">
      <c r="A8" s="9">
        <v>4258</v>
      </c>
      <c r="B8" s="10">
        <v>8593.7999999999993</v>
      </c>
      <c r="C8" s="10">
        <v>1809.7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3">
      <c r="A9" s="10">
        <v>4719.8999999999996</v>
      </c>
      <c r="B9" s="10">
        <v>9038.5</v>
      </c>
      <c r="C9" s="10">
        <v>1856.8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3">
      <c r="A10" s="10">
        <v>3079.3</v>
      </c>
      <c r="B10" s="10">
        <v>8933.2000000000007</v>
      </c>
      <c r="C10" s="10">
        <v>2015.6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3">
      <c r="A11" s="10">
        <v>4180.5</v>
      </c>
      <c r="B11" s="10">
        <v>10106.700000000001</v>
      </c>
      <c r="C11" s="10">
        <v>2190.4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3">
      <c r="A12" s="10">
        <v>4560.3</v>
      </c>
      <c r="B12" s="10">
        <v>10944.2</v>
      </c>
      <c r="C12" s="10">
        <v>2819.7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3">
      <c r="A13" s="10">
        <v>6045.1</v>
      </c>
      <c r="B13" s="10">
        <v>13795.1</v>
      </c>
      <c r="C13" s="10">
        <v>3347.8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3">
      <c r="A15" s="23" t="s">
        <v>1</v>
      </c>
      <c r="B15" s="8"/>
      <c r="C15" s="8"/>
      <c r="D15" s="23" t="s">
        <v>2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3">
      <c r="A16" s="8">
        <v>2013</v>
      </c>
      <c r="B16" s="25">
        <f>B4/A4</f>
        <v>1.6265989050109255</v>
      </c>
      <c r="C16" s="8"/>
      <c r="D16" s="8">
        <v>2013</v>
      </c>
      <c r="E16" s="25">
        <f>(B4-C4)/A4</f>
        <v>1.2518229358473891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22" x14ac:dyDescent="0.3">
      <c r="A17" s="8">
        <v>2014</v>
      </c>
      <c r="B17" s="25">
        <f t="shared" ref="B17:B25" si="0">B5/A5</f>
        <v>2.1651353847649601</v>
      </c>
      <c r="C17" s="8"/>
      <c r="D17" s="8">
        <v>2014</v>
      </c>
      <c r="E17" s="25">
        <f t="shared" ref="E17:E25" si="1">(B5-C5)/A5</f>
        <v>1.7781585727480431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22" x14ac:dyDescent="0.3">
      <c r="A18" s="8">
        <v>2015</v>
      </c>
      <c r="B18" s="25">
        <f t="shared" si="0"/>
        <v>2.2235925276792199</v>
      </c>
      <c r="C18" s="8"/>
      <c r="D18" s="8">
        <v>2015</v>
      </c>
      <c r="E18" s="25">
        <f t="shared" si="1"/>
        <v>1.8552558457658272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22" x14ac:dyDescent="0.3">
      <c r="A19" s="8">
        <v>2016</v>
      </c>
      <c r="B19" s="25">
        <f t="shared" si="0"/>
        <v>2.1036739116844148</v>
      </c>
      <c r="C19" s="8"/>
      <c r="D19" s="8">
        <v>2016</v>
      </c>
      <c r="E19" s="25">
        <f t="shared" si="1"/>
        <v>1.7494946548023422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2" x14ac:dyDescent="0.3">
      <c r="A20" s="8">
        <v>2017</v>
      </c>
      <c r="B20" s="25">
        <f t="shared" si="0"/>
        <v>2.018271488961954</v>
      </c>
      <c r="C20" s="8"/>
      <c r="D20" s="8">
        <v>2017</v>
      </c>
      <c r="E20" s="25">
        <f t="shared" si="1"/>
        <v>1.5932597463597933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22" x14ac:dyDescent="0.3">
      <c r="A21" s="8">
        <v>2018</v>
      </c>
      <c r="B21" s="25">
        <f t="shared" si="0"/>
        <v>1.9149770122248355</v>
      </c>
      <c r="C21" s="8"/>
      <c r="D21" s="8">
        <v>2018</v>
      </c>
      <c r="E21" s="25">
        <f t="shared" si="1"/>
        <v>1.5215788470094707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22" x14ac:dyDescent="0.3">
      <c r="A22" s="8">
        <v>2019</v>
      </c>
      <c r="B22" s="25">
        <f t="shared" si="0"/>
        <v>2.9010489396940864</v>
      </c>
      <c r="C22" s="8"/>
      <c r="D22" s="8">
        <v>2019</v>
      </c>
      <c r="E22" s="25">
        <f t="shared" si="1"/>
        <v>2.2464845906537199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22" x14ac:dyDescent="0.3">
      <c r="A23" s="8">
        <v>2020</v>
      </c>
      <c r="B23" s="25">
        <f t="shared" si="0"/>
        <v>2.4175816289917478</v>
      </c>
      <c r="C23" s="8"/>
      <c r="D23" s="8">
        <v>2020</v>
      </c>
      <c r="E23" s="25">
        <f t="shared" si="1"/>
        <v>1.893625164454013</v>
      </c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22" x14ac:dyDescent="0.3">
      <c r="A24" s="8">
        <v>2021</v>
      </c>
      <c r="B24" s="25">
        <f t="shared" si="0"/>
        <v>2.3998859724140957</v>
      </c>
      <c r="C24" s="8"/>
      <c r="D24" s="8">
        <v>2021</v>
      </c>
      <c r="E24" s="25">
        <f t="shared" si="1"/>
        <v>1.781571387847291</v>
      </c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22" x14ac:dyDescent="0.3">
      <c r="A25" s="8">
        <v>2022</v>
      </c>
      <c r="B25" s="25">
        <f t="shared" si="0"/>
        <v>2.2820300739441861</v>
      </c>
      <c r="C25" s="8"/>
      <c r="D25" s="8">
        <v>2022</v>
      </c>
      <c r="E25" s="25">
        <f t="shared" si="1"/>
        <v>1.7282261666473671</v>
      </c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22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2"/>
      <c r="N26" s="12"/>
      <c r="O26" s="12"/>
      <c r="P26" s="2"/>
      <c r="Q26" s="3"/>
    </row>
    <row r="27" spans="1:22" x14ac:dyDescent="0.3">
      <c r="A27" s="21" t="s">
        <v>6</v>
      </c>
      <c r="B27" s="20"/>
      <c r="C27" s="8"/>
      <c r="D27" s="8"/>
      <c r="E27" s="8"/>
      <c r="F27" s="8"/>
      <c r="G27" s="8"/>
      <c r="H27" s="8"/>
      <c r="I27" s="8"/>
      <c r="J27" s="8"/>
      <c r="K27" s="8"/>
      <c r="L27" s="8"/>
      <c r="M27" s="12"/>
      <c r="N27" s="12"/>
      <c r="O27" s="12"/>
      <c r="P27" s="2"/>
      <c r="Q27" s="2"/>
    </row>
    <row r="28" spans="1:22" x14ac:dyDescent="0.3">
      <c r="A28" s="23" t="s">
        <v>8</v>
      </c>
      <c r="B28" s="23" t="s">
        <v>9</v>
      </c>
      <c r="C28" s="23" t="s">
        <v>10</v>
      </c>
      <c r="D28" s="23"/>
      <c r="E28" s="23" t="s">
        <v>11</v>
      </c>
      <c r="F28" s="23"/>
      <c r="G28" s="23" t="s">
        <v>12</v>
      </c>
      <c r="H28" s="8"/>
      <c r="I28" s="8"/>
      <c r="J28" s="8"/>
      <c r="K28" s="8"/>
      <c r="L28" s="8"/>
      <c r="M28" s="13"/>
      <c r="N28" s="13"/>
      <c r="O28" s="13"/>
      <c r="P28" s="4"/>
      <c r="Q28" s="4"/>
      <c r="R28" s="4"/>
      <c r="S28" s="4"/>
      <c r="T28" s="4"/>
      <c r="U28" s="4"/>
      <c r="V28" s="4"/>
    </row>
    <row r="29" spans="1:22" x14ac:dyDescent="0.3">
      <c r="A29" s="12">
        <v>1623.2</v>
      </c>
      <c r="B29" s="13">
        <v>11833</v>
      </c>
      <c r="C29" s="13">
        <v>2669</v>
      </c>
      <c r="D29" s="8"/>
      <c r="E29" s="14">
        <v>146</v>
      </c>
      <c r="F29" s="8"/>
      <c r="G29" s="13">
        <v>4051</v>
      </c>
      <c r="H29" s="15"/>
      <c r="I29" s="8"/>
      <c r="J29" s="13"/>
      <c r="K29" s="13"/>
      <c r="L29" s="8"/>
      <c r="M29" s="8"/>
      <c r="N29" s="8"/>
      <c r="O29" s="8"/>
    </row>
    <row r="30" spans="1:22" x14ac:dyDescent="0.3">
      <c r="A30" s="12">
        <v>2186.4</v>
      </c>
      <c r="B30" s="13">
        <v>13415</v>
      </c>
      <c r="C30" s="13">
        <v>3251</v>
      </c>
      <c r="D30" s="8"/>
      <c r="E30" s="14">
        <v>170</v>
      </c>
      <c r="F30" s="8"/>
      <c r="G30" s="13">
        <v>4641</v>
      </c>
      <c r="H30" s="8"/>
      <c r="I30" s="8"/>
      <c r="J30" s="13"/>
      <c r="K30" s="13"/>
      <c r="L30" s="8"/>
      <c r="M30" s="8"/>
      <c r="N30" s="8"/>
      <c r="O30" s="8"/>
    </row>
    <row r="31" spans="1:22" x14ac:dyDescent="0.3">
      <c r="A31" s="12">
        <v>2937.7</v>
      </c>
      <c r="B31" s="13">
        <v>15023</v>
      </c>
      <c r="C31" s="13">
        <v>3508</v>
      </c>
      <c r="D31" s="8"/>
      <c r="E31" s="14">
        <v>260</v>
      </c>
      <c r="F31" s="8"/>
      <c r="G31" s="13">
        <v>5377</v>
      </c>
      <c r="H31" s="8"/>
      <c r="I31" s="8"/>
      <c r="J31" s="13"/>
      <c r="K31" s="13"/>
      <c r="L31" s="8"/>
      <c r="M31" s="8"/>
      <c r="N31" s="8"/>
      <c r="O31" s="8"/>
    </row>
    <row r="32" spans="1:22" x14ac:dyDescent="0.3">
      <c r="A32" s="12">
        <v>1277.3</v>
      </c>
      <c r="B32" s="13">
        <v>15568</v>
      </c>
      <c r="C32" s="13">
        <v>3585</v>
      </c>
      <c r="D32" s="8"/>
      <c r="E32" s="14">
        <v>295</v>
      </c>
      <c r="F32" s="8"/>
      <c r="G32" s="13">
        <v>5377</v>
      </c>
      <c r="H32" s="8"/>
      <c r="I32" s="8"/>
      <c r="J32" s="13"/>
      <c r="K32" s="13"/>
      <c r="L32" s="8"/>
      <c r="M32" s="8"/>
      <c r="N32" s="8"/>
      <c r="O32" s="8"/>
    </row>
    <row r="33" spans="1:25" x14ac:dyDescent="0.3">
      <c r="A33" s="16">
        <v>566.9</v>
      </c>
      <c r="B33" s="13">
        <v>14196</v>
      </c>
      <c r="C33" s="13">
        <v>2472</v>
      </c>
      <c r="D33" s="8"/>
      <c r="E33" s="14">
        <v>172</v>
      </c>
      <c r="F33" s="8"/>
      <c r="G33" s="13">
        <v>6563</v>
      </c>
      <c r="H33" s="8"/>
      <c r="I33" s="8"/>
      <c r="J33" s="13"/>
      <c r="K33" s="13"/>
      <c r="L33" s="8"/>
      <c r="M33" s="8"/>
      <c r="N33" s="8"/>
      <c r="O33" s="8"/>
    </row>
    <row r="34" spans="1:25" x14ac:dyDescent="0.3">
      <c r="A34" s="12">
        <v>1384.1</v>
      </c>
      <c r="B34" s="13">
        <v>14281</v>
      </c>
      <c r="C34" s="13">
        <v>2351</v>
      </c>
      <c r="D34" s="8"/>
      <c r="E34" s="14">
        <v>155</v>
      </c>
      <c r="F34" s="8"/>
      <c r="G34" s="13">
        <v>6931</v>
      </c>
      <c r="H34" s="8"/>
      <c r="I34" s="8"/>
      <c r="J34" s="13"/>
      <c r="K34" s="13"/>
      <c r="L34" s="8"/>
      <c r="M34" s="8"/>
      <c r="N34" s="8"/>
      <c r="O34" s="8"/>
    </row>
    <row r="35" spans="1:25" x14ac:dyDescent="0.3">
      <c r="A35" s="12">
        <v>1354.5</v>
      </c>
      <c r="B35" s="13">
        <v>15448</v>
      </c>
      <c r="C35" s="13">
        <v>3178</v>
      </c>
      <c r="D35" s="8"/>
      <c r="E35" s="14">
        <v>381</v>
      </c>
      <c r="F35" s="8"/>
      <c r="G35" s="13">
        <v>6968</v>
      </c>
      <c r="H35" s="8"/>
      <c r="I35" s="8"/>
      <c r="J35" s="13"/>
      <c r="K35" s="13"/>
      <c r="L35" s="8"/>
      <c r="M35" s="8"/>
      <c r="N35" s="8"/>
      <c r="O35" s="8"/>
    </row>
    <row r="36" spans="1:25" x14ac:dyDescent="0.3">
      <c r="A36" s="12">
        <v>1679.4</v>
      </c>
      <c r="B36" s="13">
        <v>17517</v>
      </c>
      <c r="C36" s="13">
        <v>2477</v>
      </c>
      <c r="D36" s="8"/>
      <c r="E36" s="14">
        <v>670</v>
      </c>
      <c r="F36" s="8"/>
      <c r="G36" s="13">
        <v>6850</v>
      </c>
      <c r="H36" s="8"/>
      <c r="I36" s="8"/>
      <c r="J36" s="13"/>
      <c r="K36" s="13"/>
      <c r="L36" s="8"/>
      <c r="M36" s="8"/>
      <c r="N36" s="8"/>
      <c r="O36" s="8"/>
    </row>
    <row r="37" spans="1:25" x14ac:dyDescent="0.3">
      <c r="A37" s="12">
        <v>1932.8</v>
      </c>
      <c r="B37" s="13">
        <v>19048</v>
      </c>
      <c r="C37" s="13">
        <v>3874</v>
      </c>
      <c r="D37" s="8"/>
      <c r="E37" s="14">
        <v>335</v>
      </c>
      <c r="F37" s="8"/>
      <c r="G37" s="13">
        <v>8206</v>
      </c>
      <c r="H37" s="8"/>
      <c r="I37" s="8"/>
      <c r="J37" s="13"/>
      <c r="K37" s="13"/>
      <c r="L37" s="8"/>
      <c r="M37" s="8"/>
      <c r="N37" s="8"/>
      <c r="O37" s="8"/>
    </row>
    <row r="38" spans="1:25" x14ac:dyDescent="0.3">
      <c r="A38" s="12">
        <v>1265.5</v>
      </c>
      <c r="B38" s="13">
        <v>21545</v>
      </c>
      <c r="C38" s="13">
        <v>3768</v>
      </c>
      <c r="D38" s="8"/>
      <c r="E38" s="14">
        <v>555</v>
      </c>
      <c r="F38" s="8"/>
      <c r="G38" s="13">
        <v>8135</v>
      </c>
      <c r="H38" s="8"/>
      <c r="I38" s="8"/>
      <c r="J38" s="13"/>
      <c r="K38" s="13"/>
      <c r="L38" s="8"/>
      <c r="M38" s="8"/>
      <c r="N38" s="8"/>
      <c r="O38" s="8"/>
    </row>
    <row r="39" spans="1: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25" x14ac:dyDescent="0.3">
      <c r="A40" s="23" t="s">
        <v>7</v>
      </c>
      <c r="B40" s="23"/>
      <c r="C40" s="23" t="s">
        <v>14</v>
      </c>
      <c r="D40" s="23"/>
      <c r="E40" s="23" t="s">
        <v>15</v>
      </c>
      <c r="F40" s="23"/>
      <c r="G40" s="23"/>
      <c r="H40" s="23" t="s">
        <v>16</v>
      </c>
      <c r="I40" s="23"/>
      <c r="J40" s="8"/>
      <c r="K40" s="8"/>
      <c r="L40" s="8"/>
      <c r="M40" s="8"/>
      <c r="N40" s="8"/>
      <c r="O40" s="8"/>
    </row>
    <row r="41" spans="1:25" x14ac:dyDescent="0.3">
      <c r="A41" s="25">
        <f>A29/B29</f>
        <v>0.13717569509000255</v>
      </c>
      <c r="B41" s="8"/>
      <c r="C41" s="25">
        <f>E29/B29</f>
        <v>1.2338375728893772E-2</v>
      </c>
      <c r="D41" s="8"/>
      <c r="E41" s="25">
        <f>C29/B29</f>
        <v>0.22555564945491421</v>
      </c>
      <c r="F41" s="8"/>
      <c r="G41" s="8"/>
      <c r="H41" s="25">
        <f>E29/G29</f>
        <v>3.6040483831152804E-2</v>
      </c>
      <c r="I41" s="8"/>
      <c r="J41" s="8"/>
      <c r="K41" s="8"/>
      <c r="L41" s="8"/>
      <c r="M41" s="8"/>
      <c r="N41" s="8"/>
      <c r="O41" s="8"/>
    </row>
    <row r="42" spans="1:25" x14ac:dyDescent="0.3">
      <c r="A42" s="25">
        <f t="shared" ref="A42:A50" si="2">A30/B30</f>
        <v>0.16298173686172196</v>
      </c>
      <c r="B42" s="8"/>
      <c r="C42" s="25">
        <f t="shared" ref="C42:C50" si="3">E30/B30</f>
        <v>1.2672381662318301E-2</v>
      </c>
      <c r="D42" s="8"/>
      <c r="E42" s="25">
        <f t="shared" ref="E42:E50" si="4">C30/B30</f>
        <v>0.24234066343645172</v>
      </c>
      <c r="F42" s="8"/>
      <c r="G42" s="8"/>
      <c r="H42" s="25">
        <f t="shared" ref="H42:H50" si="5">E30/G30</f>
        <v>3.6630036630036632E-2</v>
      </c>
      <c r="I42" s="8"/>
      <c r="J42" s="8"/>
      <c r="K42" s="8"/>
      <c r="L42" s="8"/>
      <c r="M42" s="8"/>
      <c r="N42" s="8"/>
      <c r="O42" s="8"/>
    </row>
    <row r="43" spans="1:25" x14ac:dyDescent="0.3">
      <c r="A43" s="25">
        <f t="shared" si="2"/>
        <v>0.19554682819676494</v>
      </c>
      <c r="B43" s="8"/>
      <c r="C43" s="25">
        <f t="shared" si="3"/>
        <v>1.7306796245756508E-2</v>
      </c>
      <c r="D43" s="8"/>
      <c r="E43" s="25">
        <f t="shared" si="4"/>
        <v>0.23350862011582241</v>
      </c>
      <c r="F43" s="8"/>
      <c r="G43" s="8"/>
      <c r="H43" s="25">
        <f t="shared" si="5"/>
        <v>4.8354100799702433E-2</v>
      </c>
      <c r="I43" s="8"/>
      <c r="J43" s="8"/>
      <c r="K43" s="8"/>
      <c r="L43" s="8"/>
      <c r="M43" s="8"/>
      <c r="N43" s="8"/>
      <c r="O43" s="8"/>
    </row>
    <row r="44" spans="1:25" x14ac:dyDescent="0.3">
      <c r="A44" s="25">
        <f t="shared" si="2"/>
        <v>8.2046505652620755E-2</v>
      </c>
      <c r="B44" s="8"/>
      <c r="C44" s="25">
        <f t="shared" si="3"/>
        <v>1.8949126413155191E-2</v>
      </c>
      <c r="D44" s="8"/>
      <c r="E44" s="25">
        <f t="shared" si="4"/>
        <v>0.23028006166495374</v>
      </c>
      <c r="F44" s="8"/>
      <c r="G44" s="8"/>
      <c r="H44" s="25">
        <f t="shared" si="5"/>
        <v>5.4863306676585455E-2</v>
      </c>
      <c r="I44" s="8"/>
      <c r="J44" s="8"/>
      <c r="K44" s="8"/>
      <c r="L44" s="8"/>
      <c r="M44" s="8"/>
      <c r="N44" s="8"/>
      <c r="O44" s="8"/>
    </row>
    <row r="45" spans="1:25" x14ac:dyDescent="0.3">
      <c r="A45" s="25">
        <f t="shared" si="2"/>
        <v>3.9933784164553392E-2</v>
      </c>
      <c r="B45" s="8"/>
      <c r="C45" s="25">
        <f t="shared" si="3"/>
        <v>1.2116089039165962E-2</v>
      </c>
      <c r="D45" s="8"/>
      <c r="E45" s="25">
        <f t="shared" si="4"/>
        <v>0.17413355874894337</v>
      </c>
      <c r="F45" s="8"/>
      <c r="G45" s="8"/>
      <c r="H45" s="25">
        <f t="shared" si="5"/>
        <v>2.6207527045558433E-2</v>
      </c>
      <c r="I45" s="8"/>
      <c r="J45" s="8"/>
      <c r="K45" s="8"/>
      <c r="L45" s="8"/>
      <c r="M45" s="8"/>
      <c r="N45" s="8"/>
      <c r="O45" s="8"/>
    </row>
    <row r="46" spans="1:25" x14ac:dyDescent="0.3">
      <c r="A46" s="25">
        <f t="shared" si="2"/>
        <v>9.6918983264477274E-2</v>
      </c>
      <c r="B46" s="8"/>
      <c r="C46" s="25">
        <f t="shared" si="3"/>
        <v>1.0853581681955046E-2</v>
      </c>
      <c r="D46" s="8"/>
      <c r="E46" s="25">
        <f t="shared" si="4"/>
        <v>0.16462432602758911</v>
      </c>
      <c r="F46" s="8"/>
      <c r="G46" s="8"/>
      <c r="H46" s="25">
        <f t="shared" si="5"/>
        <v>2.2363295339777808E-2</v>
      </c>
      <c r="I46" s="8"/>
      <c r="J46" s="8"/>
      <c r="K46" s="8"/>
      <c r="L46" s="8"/>
      <c r="M46" s="17"/>
      <c r="N46" s="17"/>
      <c r="O46" s="17"/>
      <c r="P46" s="5"/>
      <c r="Q46" s="5"/>
      <c r="R46" s="5"/>
      <c r="S46" s="5"/>
      <c r="T46" s="5"/>
      <c r="U46" s="5"/>
      <c r="V46" s="6"/>
      <c r="W46" s="6"/>
    </row>
    <row r="47" spans="1:25" x14ac:dyDescent="0.3">
      <c r="A47" s="25">
        <f t="shared" si="2"/>
        <v>8.7681253236664938E-2</v>
      </c>
      <c r="B47" s="8"/>
      <c r="C47" s="25">
        <f t="shared" si="3"/>
        <v>2.4663386846193684E-2</v>
      </c>
      <c r="D47" s="8"/>
      <c r="E47" s="25">
        <f t="shared" si="4"/>
        <v>0.20572242361470741</v>
      </c>
      <c r="F47" s="8"/>
      <c r="G47" s="8"/>
      <c r="H47" s="25">
        <f t="shared" si="5"/>
        <v>5.4678530424799081E-2</v>
      </c>
      <c r="I47" s="8"/>
      <c r="J47" s="8"/>
      <c r="K47" s="8"/>
      <c r="L47" s="8"/>
      <c r="M47" s="8"/>
      <c r="N47" s="13"/>
      <c r="O47" s="13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3">
      <c r="A48" s="25">
        <f t="shared" si="2"/>
        <v>9.5872580921390657E-2</v>
      </c>
      <c r="B48" s="8"/>
      <c r="C48" s="25">
        <f t="shared" si="3"/>
        <v>3.8248558543129529E-2</v>
      </c>
      <c r="D48" s="8"/>
      <c r="E48" s="25">
        <f t="shared" si="4"/>
        <v>0.14140549180795797</v>
      </c>
      <c r="F48" s="8"/>
      <c r="G48" s="8"/>
      <c r="H48" s="25">
        <f t="shared" si="5"/>
        <v>9.7810218978102187E-2</v>
      </c>
      <c r="I48" s="8"/>
      <c r="J48" s="8"/>
      <c r="K48" s="8"/>
      <c r="L48" s="8"/>
      <c r="M48" s="8"/>
      <c r="N48" s="8"/>
      <c r="O48" s="8"/>
    </row>
    <row r="49" spans="1:15" x14ac:dyDescent="0.3">
      <c r="A49" s="25">
        <f t="shared" si="2"/>
        <v>0.10146997060058799</v>
      </c>
      <c r="B49" s="8"/>
      <c r="C49" s="25">
        <f t="shared" si="3"/>
        <v>1.7587148257034859E-2</v>
      </c>
      <c r="D49" s="8"/>
      <c r="E49" s="25">
        <f t="shared" si="4"/>
        <v>0.20338093238135238</v>
      </c>
      <c r="F49" s="8"/>
      <c r="G49" s="8"/>
      <c r="H49" s="25">
        <f t="shared" si="5"/>
        <v>4.0823787472581037E-2</v>
      </c>
      <c r="I49" s="8"/>
      <c r="J49" s="8"/>
      <c r="K49" s="8"/>
      <c r="L49" s="8"/>
      <c r="M49" s="8"/>
      <c r="N49" s="8"/>
      <c r="O49" s="8"/>
    </row>
    <row r="50" spans="1:15" x14ac:dyDescent="0.3">
      <c r="A50" s="25">
        <f t="shared" si="2"/>
        <v>5.8737526108145741E-2</v>
      </c>
      <c r="B50" s="8"/>
      <c r="C50" s="25">
        <f t="shared" si="3"/>
        <v>2.5760037131585055E-2</v>
      </c>
      <c r="D50" s="8"/>
      <c r="E50" s="25">
        <f t="shared" si="4"/>
        <v>0.17488976560686934</v>
      </c>
      <c r="F50" s="8"/>
      <c r="G50" s="8"/>
      <c r="H50" s="25">
        <f t="shared" si="5"/>
        <v>6.822372464658881E-2</v>
      </c>
      <c r="I50" s="8"/>
      <c r="J50" s="8"/>
      <c r="K50" s="8"/>
      <c r="L50" s="8"/>
      <c r="M50" s="8"/>
      <c r="N50" s="8"/>
      <c r="O50" s="8"/>
    </row>
    <row r="51" spans="1:15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3">
      <c r="A52" s="20" t="s">
        <v>17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3">
      <c r="A53" s="24" t="s">
        <v>18</v>
      </c>
      <c r="B53" s="23"/>
      <c r="C53" s="24" t="s">
        <v>19</v>
      </c>
      <c r="D53" s="23"/>
      <c r="E53" s="24" t="s">
        <v>20</v>
      </c>
      <c r="F53" s="23"/>
      <c r="G53" s="24" t="s">
        <v>21</v>
      </c>
      <c r="H53" s="23"/>
      <c r="I53" s="23" t="s">
        <v>22</v>
      </c>
      <c r="J53" s="23" t="s">
        <v>23</v>
      </c>
      <c r="K53" s="23" t="s">
        <v>24</v>
      </c>
      <c r="L53" s="23" t="s">
        <v>25</v>
      </c>
      <c r="M53" s="23" t="s">
        <v>26</v>
      </c>
      <c r="N53" s="23" t="s">
        <v>12</v>
      </c>
      <c r="O53" s="23" t="s">
        <v>13</v>
      </c>
    </row>
    <row r="54" spans="1:15" x14ac:dyDescent="0.3">
      <c r="A54" s="25">
        <f>I54/J54</f>
        <v>25.11896348645465</v>
      </c>
      <c r="B54" s="8"/>
      <c r="C54" s="25">
        <f>K54/L54</f>
        <v>3.53938185443669</v>
      </c>
      <c r="D54" s="8"/>
      <c r="E54" s="25">
        <f>M54/N54</f>
        <v>2.0957788200444336E-2</v>
      </c>
      <c r="F54" s="8"/>
      <c r="G54" s="25">
        <f>I54/O54</f>
        <v>0.15938714499252615</v>
      </c>
      <c r="H54" s="8"/>
      <c r="I54" s="17">
        <v>2132.6</v>
      </c>
      <c r="J54" s="16">
        <v>84.9</v>
      </c>
      <c r="K54" s="18">
        <v>355</v>
      </c>
      <c r="L54" s="8">
        <v>100.3</v>
      </c>
      <c r="M54" s="9">
        <v>84.9</v>
      </c>
      <c r="N54" s="13">
        <v>4051</v>
      </c>
      <c r="O54" s="13">
        <v>13380</v>
      </c>
    </row>
    <row r="55" spans="1:15" x14ac:dyDescent="0.3">
      <c r="A55" s="25">
        <f t="shared" ref="A55:A63" si="6">I55/J55</f>
        <v>31.779083431257348</v>
      </c>
      <c r="B55" s="8"/>
      <c r="C55" s="25">
        <f t="shared" ref="C55:C63" si="7">K55/L55</f>
        <v>3.4333070244672452</v>
      </c>
      <c r="D55" s="8"/>
      <c r="E55" s="25">
        <f t="shared" ref="E55:E63" si="8">M55/N55</f>
        <v>1.8336565395388922E-2</v>
      </c>
      <c r="F55" s="8"/>
      <c r="G55" s="25">
        <f t="shared" ref="G55:G63" si="9">I55/O55</f>
        <v>0.17002389035584056</v>
      </c>
      <c r="H55" s="8"/>
      <c r="I55" s="17">
        <v>2704.4</v>
      </c>
      <c r="J55" s="16">
        <v>85.1</v>
      </c>
      <c r="K55" s="18">
        <v>435</v>
      </c>
      <c r="L55" s="8">
        <v>126.7</v>
      </c>
      <c r="M55" s="9">
        <v>85.1</v>
      </c>
      <c r="N55" s="13">
        <v>4641</v>
      </c>
      <c r="O55" s="13">
        <v>15906</v>
      </c>
    </row>
    <row r="56" spans="1:15" x14ac:dyDescent="0.3">
      <c r="A56" s="25">
        <f t="shared" si="6"/>
        <v>37.575117370892016</v>
      </c>
      <c r="B56" s="8"/>
      <c r="C56" s="25">
        <f t="shared" si="7"/>
        <v>3.9001848428835491</v>
      </c>
      <c r="D56" s="8"/>
      <c r="E56" s="25">
        <f t="shared" si="8"/>
        <v>1.5845266877440953E-2</v>
      </c>
      <c r="F56" s="8"/>
      <c r="G56" s="25">
        <f t="shared" si="9"/>
        <v>0.1734518069025302</v>
      </c>
      <c r="H56" s="8"/>
      <c r="I56" s="17">
        <v>3201.4</v>
      </c>
      <c r="J56" s="16">
        <v>85.2</v>
      </c>
      <c r="K56" s="18">
        <v>422</v>
      </c>
      <c r="L56" s="8">
        <v>108.2</v>
      </c>
      <c r="M56" s="9">
        <v>85.2</v>
      </c>
      <c r="N56" s="13">
        <v>5377</v>
      </c>
      <c r="O56" s="13">
        <v>18457</v>
      </c>
    </row>
    <row r="57" spans="1:15" x14ac:dyDescent="0.3">
      <c r="A57" s="25">
        <f t="shared" si="6"/>
        <v>37.61664712778429</v>
      </c>
      <c r="B57" s="8"/>
      <c r="C57" s="25">
        <f t="shared" si="7"/>
        <v>5.411622276029056</v>
      </c>
      <c r="D57" s="8"/>
      <c r="E57" s="25">
        <f t="shared" si="8"/>
        <v>1.5863864608517759E-2</v>
      </c>
      <c r="F57" s="8"/>
      <c r="G57" s="25">
        <f t="shared" si="9"/>
        <v>0.15783079193310379</v>
      </c>
      <c r="H57" s="8"/>
      <c r="I57" s="17">
        <v>3208.7</v>
      </c>
      <c r="J57" s="16">
        <v>85.3</v>
      </c>
      <c r="K57" s="18">
        <v>447</v>
      </c>
      <c r="L57" s="8">
        <v>82.6</v>
      </c>
      <c r="M57" s="9">
        <v>85.3</v>
      </c>
      <c r="N57" s="13">
        <v>5377</v>
      </c>
      <c r="O57" s="13">
        <v>20330</v>
      </c>
    </row>
    <row r="58" spans="1:15" x14ac:dyDescent="0.3">
      <c r="A58" s="25">
        <f t="shared" si="6"/>
        <v>29.657418576598307</v>
      </c>
      <c r="B58" s="8"/>
      <c r="C58" s="25">
        <f t="shared" si="7"/>
        <v>3.2807570977917981</v>
      </c>
      <c r="D58" s="8"/>
      <c r="E58" s="25">
        <f t="shared" si="8"/>
        <v>1.2631418558586013E-2</v>
      </c>
      <c r="F58" s="8"/>
      <c r="G58" s="25">
        <f t="shared" si="9"/>
        <v>0.11354022351528585</v>
      </c>
      <c r="H58" s="8"/>
      <c r="I58" s="17">
        <v>2458.6</v>
      </c>
      <c r="J58" s="16">
        <v>82.9</v>
      </c>
      <c r="K58" s="18">
        <v>208</v>
      </c>
      <c r="L58" s="8">
        <v>63.4</v>
      </c>
      <c r="M58" s="9">
        <v>82.9</v>
      </c>
      <c r="N58" s="13">
        <v>6563</v>
      </c>
      <c r="O58" s="13">
        <v>21654</v>
      </c>
    </row>
    <row r="59" spans="1:15" x14ac:dyDescent="0.3">
      <c r="A59" s="25">
        <f t="shared" si="6"/>
        <v>32.209638554216866</v>
      </c>
      <c r="B59" s="8"/>
      <c r="C59" s="25">
        <f t="shared" si="7"/>
        <v>2.3223350253807107</v>
      </c>
      <c r="D59" s="8"/>
      <c r="E59" s="25">
        <f t="shared" si="8"/>
        <v>1.1975183956139085E-2</v>
      </c>
      <c r="F59" s="8"/>
      <c r="G59" s="25">
        <f t="shared" si="9"/>
        <v>0.11962056467850911</v>
      </c>
      <c r="H59" s="8"/>
      <c r="I59" s="17">
        <v>2673.4</v>
      </c>
      <c r="J59" s="16">
        <v>83</v>
      </c>
      <c r="K59" s="18">
        <v>183</v>
      </c>
      <c r="L59" s="8">
        <v>78.8</v>
      </c>
      <c r="M59" s="9">
        <v>83</v>
      </c>
      <c r="N59" s="13">
        <v>6931</v>
      </c>
      <c r="O59" s="13">
        <v>22349</v>
      </c>
    </row>
    <row r="60" spans="1:15" x14ac:dyDescent="0.3">
      <c r="A60" s="25">
        <f t="shared" si="6"/>
        <v>13.828915662650601</v>
      </c>
      <c r="B60" s="8"/>
      <c r="C60" s="25">
        <f t="shared" si="7"/>
        <v>3.3970753655793025</v>
      </c>
      <c r="D60" s="8"/>
      <c r="E60" s="25">
        <f t="shared" si="8"/>
        <v>1.1911595866819747E-2</v>
      </c>
      <c r="F60" s="8"/>
      <c r="G60" s="25">
        <f t="shared" si="9"/>
        <v>5.1199928628780443E-2</v>
      </c>
      <c r="H60" s="8"/>
      <c r="I60" s="17">
        <v>1147.8</v>
      </c>
      <c r="J60" s="16">
        <v>83</v>
      </c>
      <c r="K60" s="18">
        <v>302</v>
      </c>
      <c r="L60" s="8">
        <v>88.9</v>
      </c>
      <c r="M60" s="9">
        <v>83</v>
      </c>
      <c r="N60" s="13">
        <v>6968</v>
      </c>
      <c r="O60" s="13">
        <v>22418</v>
      </c>
    </row>
    <row r="61" spans="1:15" x14ac:dyDescent="0.3">
      <c r="A61" s="25">
        <f t="shared" si="6"/>
        <v>18.5439229843562</v>
      </c>
      <c r="B61" s="8"/>
      <c r="C61" s="25">
        <f t="shared" si="7"/>
        <v>4.4252288911495423</v>
      </c>
      <c r="D61" s="8"/>
      <c r="E61" s="25">
        <f t="shared" si="8"/>
        <v>1.2131386861313868E-2</v>
      </c>
      <c r="F61" s="8"/>
      <c r="G61" s="25">
        <f t="shared" si="9"/>
        <v>6.6356629203806569E-2</v>
      </c>
      <c r="H61" s="8"/>
      <c r="I61" s="17">
        <v>1541</v>
      </c>
      <c r="J61" s="16">
        <v>83.1</v>
      </c>
      <c r="K61" s="18">
        <v>435</v>
      </c>
      <c r="L61" s="8">
        <v>98.3</v>
      </c>
      <c r="M61" s="9">
        <v>83.1</v>
      </c>
      <c r="N61" s="13">
        <v>6850</v>
      </c>
      <c r="O61" s="13">
        <v>23223</v>
      </c>
    </row>
    <row r="62" spans="1:15" x14ac:dyDescent="0.3">
      <c r="A62" s="25">
        <f t="shared" si="6"/>
        <v>15.413461538461538</v>
      </c>
      <c r="B62" s="8"/>
      <c r="C62" s="25">
        <f t="shared" si="7"/>
        <v>4.6288659793814437</v>
      </c>
      <c r="D62" s="8"/>
      <c r="E62" s="25">
        <f t="shared" si="8"/>
        <v>1.0138922739458933E-2</v>
      </c>
      <c r="F62" s="8"/>
      <c r="G62" s="25">
        <f t="shared" si="9"/>
        <v>4.8232285241462315E-2</v>
      </c>
      <c r="H62" s="8"/>
      <c r="I62" s="17">
        <v>1282.4000000000001</v>
      </c>
      <c r="J62" s="16">
        <v>83.2</v>
      </c>
      <c r="K62" s="18">
        <v>449</v>
      </c>
      <c r="L62" s="8">
        <v>97</v>
      </c>
      <c r="M62" s="9">
        <v>83.2</v>
      </c>
      <c r="N62" s="13">
        <v>8206</v>
      </c>
      <c r="O62" s="13">
        <v>26588</v>
      </c>
    </row>
    <row r="63" spans="1:15" x14ac:dyDescent="0.3">
      <c r="A63" s="25">
        <f t="shared" si="6"/>
        <v>0</v>
      </c>
      <c r="B63" s="8"/>
      <c r="C63" s="25">
        <f t="shared" si="7"/>
        <v>4.1231732776617953</v>
      </c>
      <c r="D63" s="8"/>
      <c r="E63" s="25">
        <f t="shared" si="8"/>
        <v>1.022741241548863E-2</v>
      </c>
      <c r="F63" s="8"/>
      <c r="G63" s="25">
        <f t="shared" si="9"/>
        <v>0</v>
      </c>
      <c r="H63" s="8"/>
      <c r="I63" s="8"/>
      <c r="J63" s="16">
        <v>83.2</v>
      </c>
      <c r="K63" s="18">
        <v>395</v>
      </c>
      <c r="L63" s="8">
        <v>95.8</v>
      </c>
      <c r="M63" s="9">
        <v>83.2</v>
      </c>
      <c r="N63" s="13">
        <v>8135</v>
      </c>
      <c r="O63" s="13">
        <v>29747</v>
      </c>
    </row>
    <row r="64" spans="1:15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20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20" x14ac:dyDescent="0.3">
      <c r="A66" s="20" t="s">
        <v>27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20" x14ac:dyDescent="0.3">
      <c r="A67" s="23" t="s">
        <v>28</v>
      </c>
      <c r="B67" s="8"/>
      <c r="C67" s="23" t="s">
        <v>36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20" x14ac:dyDescent="0.3">
      <c r="A68" s="27">
        <v>0.16</v>
      </c>
      <c r="B68" s="8"/>
      <c r="C68" s="28">
        <v>0.23760000000000001</v>
      </c>
      <c r="D68" s="8"/>
      <c r="E68" s="19"/>
      <c r="F68" s="19"/>
      <c r="G68" s="19"/>
      <c r="H68" s="19"/>
      <c r="I68" s="19"/>
      <c r="J68" s="8"/>
      <c r="K68" s="8"/>
      <c r="L68" s="8"/>
      <c r="M68" s="8"/>
      <c r="N68" s="8"/>
      <c r="O68" s="8"/>
    </row>
    <row r="69" spans="1:20" x14ac:dyDescent="0.3">
      <c r="A69" s="28">
        <v>0.19689999999999999</v>
      </c>
      <c r="B69" s="8"/>
      <c r="C69" s="28">
        <v>0.23599999999999999</v>
      </c>
      <c r="D69" s="8"/>
      <c r="E69" s="19"/>
      <c r="F69" s="19"/>
      <c r="G69" s="19"/>
      <c r="H69" s="19"/>
      <c r="I69" s="19"/>
      <c r="J69" s="8"/>
      <c r="K69" s="8"/>
      <c r="L69" s="8"/>
      <c r="M69" s="8"/>
      <c r="N69" s="8"/>
      <c r="O69" s="8"/>
    </row>
    <row r="70" spans="1:20" x14ac:dyDescent="0.3">
      <c r="A70" s="28">
        <v>0.25900000000000001</v>
      </c>
      <c r="B70" s="8"/>
      <c r="C70" s="28">
        <v>0.22670000000000001</v>
      </c>
      <c r="D70" s="8"/>
      <c r="E70" s="19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20" x14ac:dyDescent="0.3">
      <c r="A71" s="28">
        <v>0.2404</v>
      </c>
      <c r="B71" s="8"/>
      <c r="C71" s="28">
        <v>0.21590000000000001</v>
      </c>
      <c r="D71" s="8"/>
      <c r="E71" s="19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20" x14ac:dyDescent="0.3">
      <c r="A72" s="28">
        <v>0.35470000000000002</v>
      </c>
      <c r="B72" s="8"/>
      <c r="C72" s="28">
        <v>0.1094</v>
      </c>
      <c r="D72" s="8"/>
      <c r="E72" s="19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20" x14ac:dyDescent="0.3">
      <c r="A73" s="28">
        <v>0.34470000000000001</v>
      </c>
      <c r="B73" s="8"/>
      <c r="C73" s="28">
        <v>7.9699999999999993E-2</v>
      </c>
      <c r="D73" s="8"/>
      <c r="E73" s="19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20" x14ac:dyDescent="0.3">
      <c r="A74" s="28">
        <v>0.2462</v>
      </c>
      <c r="B74" s="8"/>
      <c r="C74" s="28">
        <v>0.1323</v>
      </c>
      <c r="D74" s="8"/>
      <c r="E74" s="19"/>
      <c r="F74" s="8"/>
      <c r="G74" s="8"/>
      <c r="H74" s="8"/>
      <c r="I74" s="8"/>
      <c r="J74" s="8"/>
      <c r="K74" s="13"/>
      <c r="L74" s="13"/>
      <c r="M74" s="13"/>
      <c r="N74" s="13"/>
      <c r="O74" s="13"/>
      <c r="P74" s="7"/>
      <c r="Q74" s="7"/>
      <c r="R74" s="7"/>
      <c r="S74" s="7"/>
      <c r="T74" s="7"/>
    </row>
    <row r="75" spans="1:20" x14ac:dyDescent="0.3">
      <c r="A75" s="28">
        <v>0.24229999999999999</v>
      </c>
      <c r="B75" s="8"/>
      <c r="C75" s="28">
        <v>0.19489999999999999</v>
      </c>
      <c r="D75" s="8"/>
      <c r="E75" s="19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20" x14ac:dyDescent="0.3">
      <c r="A76" s="28">
        <v>0.39029999999999998</v>
      </c>
      <c r="B76" s="8"/>
      <c r="C76" s="28">
        <v>0.19040000000000001</v>
      </c>
      <c r="D76" s="8"/>
      <c r="E76" s="19"/>
      <c r="F76" s="8"/>
      <c r="G76" s="8"/>
      <c r="H76" s="8"/>
      <c r="I76" s="8"/>
      <c r="J76" s="8"/>
      <c r="K76" s="12"/>
      <c r="L76" s="12"/>
      <c r="M76" s="12"/>
      <c r="N76" s="12"/>
      <c r="O76" s="12"/>
      <c r="P76" s="2"/>
      <c r="Q76" s="2"/>
      <c r="R76" s="2"/>
      <c r="S76" s="2"/>
      <c r="T76" s="2"/>
    </row>
    <row r="77" spans="1:20" x14ac:dyDescent="0.3">
      <c r="A77" s="28">
        <v>0.24590000000000001</v>
      </c>
      <c r="B77" s="8"/>
      <c r="C77" s="28">
        <v>0.1915</v>
      </c>
      <c r="D77" s="8"/>
      <c r="E77" s="19"/>
      <c r="F77" s="8"/>
      <c r="G77" s="8"/>
      <c r="H77" s="8"/>
      <c r="I77" s="8"/>
      <c r="J77" s="8"/>
      <c r="K77" s="16"/>
      <c r="L77" s="16"/>
      <c r="M77" s="16"/>
      <c r="N77" s="16"/>
      <c r="O77" s="16"/>
      <c r="P77" s="6"/>
      <c r="Q77" s="6"/>
      <c r="R77" s="6"/>
      <c r="S77" s="6"/>
      <c r="T77" s="6"/>
    </row>
    <row r="78" spans="1:20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0" x14ac:dyDescent="0.3">
      <c r="A79" s="22" t="s">
        <v>29</v>
      </c>
      <c r="B79" s="20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0" x14ac:dyDescent="0.3">
      <c r="A80" s="8"/>
      <c r="B80" s="8"/>
      <c r="C80" s="24" t="s">
        <v>30</v>
      </c>
      <c r="D80" s="23"/>
      <c r="E80" s="24" t="s">
        <v>31</v>
      </c>
      <c r="F80" s="23"/>
      <c r="G80" s="23" t="s">
        <v>32</v>
      </c>
      <c r="H80" s="23"/>
      <c r="I80" s="23"/>
      <c r="J80" s="23" t="s">
        <v>33</v>
      </c>
      <c r="K80" s="23" t="s">
        <v>34</v>
      </c>
      <c r="L80" s="23" t="s">
        <v>9</v>
      </c>
      <c r="M80" s="23" t="s">
        <v>13</v>
      </c>
      <c r="N80" s="23" t="s">
        <v>26</v>
      </c>
      <c r="O80" s="8"/>
    </row>
    <row r="81" spans="1:15" x14ac:dyDescent="0.3">
      <c r="A81" s="26">
        <f>C81*E81*G81</f>
        <v>2.3029655671139033</v>
      </c>
      <c r="B81" s="8"/>
      <c r="C81" s="11">
        <f>J81/K81</f>
        <v>1.6523432489476075E-2</v>
      </c>
      <c r="D81" s="8"/>
      <c r="E81" s="11">
        <f>L81/M81</f>
        <v>0.8843796711509716</v>
      </c>
      <c r="F81" s="8"/>
      <c r="G81" s="8">
        <f>M81/N81</f>
        <v>157.59717314487631</v>
      </c>
      <c r="H81" s="8"/>
      <c r="I81" s="8"/>
      <c r="J81" s="16">
        <v>141.69999999999999</v>
      </c>
      <c r="K81" s="12">
        <v>8575.7000000000007</v>
      </c>
      <c r="L81" s="13">
        <v>11833</v>
      </c>
      <c r="M81" s="13">
        <v>13380</v>
      </c>
      <c r="N81" s="9">
        <v>84.9</v>
      </c>
      <c r="O81" s="8"/>
    </row>
    <row r="82" spans="1:15" x14ac:dyDescent="0.3">
      <c r="A82" s="26">
        <f t="shared" ref="A82:A90" si="10">C82*E82*G82</f>
        <v>2.417345820902153</v>
      </c>
      <c r="B82" s="8"/>
      <c r="C82" s="11">
        <f t="shared" ref="C82:C90" si="11">J82/K82</f>
        <v>1.5334784148995395E-2</v>
      </c>
      <c r="D82" s="8"/>
      <c r="E82" s="11">
        <f t="shared" ref="E82:E90" si="12">L82/M82</f>
        <v>0.84339243052935997</v>
      </c>
      <c r="F82" s="8"/>
      <c r="G82" s="8">
        <f t="shared" ref="G82:G90" si="13">M82/N82</f>
        <v>186.90951821386605</v>
      </c>
      <c r="H82" s="8"/>
      <c r="I82" s="8"/>
      <c r="J82" s="16">
        <v>151.5</v>
      </c>
      <c r="K82" s="12">
        <v>9879.5</v>
      </c>
      <c r="L82" s="13">
        <v>13415</v>
      </c>
      <c r="M82" s="13">
        <v>15906</v>
      </c>
      <c r="N82" s="9">
        <v>85.1</v>
      </c>
      <c r="O82" s="8"/>
    </row>
    <row r="83" spans="1:15" x14ac:dyDescent="0.3">
      <c r="A83" s="26">
        <f t="shared" si="10"/>
        <v>3.8387986527567635</v>
      </c>
      <c r="B83" s="8"/>
      <c r="C83" s="11">
        <f t="shared" si="11"/>
        <v>2.1770994156618269E-2</v>
      </c>
      <c r="D83" s="8"/>
      <c r="E83" s="11">
        <f t="shared" si="12"/>
        <v>0.81394592837405866</v>
      </c>
      <c r="F83" s="8"/>
      <c r="G83" s="8">
        <f t="shared" si="13"/>
        <v>216.63145539906102</v>
      </c>
      <c r="H83" s="8"/>
      <c r="I83" s="8"/>
      <c r="J83" s="16">
        <v>222.8</v>
      </c>
      <c r="K83" s="12">
        <v>10233.799999999999</v>
      </c>
      <c r="L83" s="13">
        <v>15023</v>
      </c>
      <c r="M83" s="13">
        <v>18457</v>
      </c>
      <c r="N83" s="9">
        <v>85.2</v>
      </c>
      <c r="O83" s="8"/>
    </row>
    <row r="84" spans="1:15" x14ac:dyDescent="0.3">
      <c r="A84" s="26">
        <f t="shared" si="10"/>
        <v>4.2743986991899101</v>
      </c>
      <c r="B84" s="8"/>
      <c r="C84" s="11">
        <f t="shared" si="11"/>
        <v>2.3420234393685721E-2</v>
      </c>
      <c r="D84" s="8"/>
      <c r="E84" s="11">
        <f t="shared" si="12"/>
        <v>0.76576487948844074</v>
      </c>
      <c r="F84" s="8"/>
      <c r="G84" s="8">
        <f t="shared" si="13"/>
        <v>238.33528722157092</v>
      </c>
      <c r="H84" s="8"/>
      <c r="I84" s="8"/>
      <c r="J84" s="16">
        <v>244.8</v>
      </c>
      <c r="K84" s="12">
        <v>10452.5</v>
      </c>
      <c r="L84" s="13">
        <v>15568</v>
      </c>
      <c r="M84" s="13">
        <v>20330</v>
      </c>
      <c r="N84" s="9">
        <v>85.3</v>
      </c>
      <c r="O84" s="8"/>
    </row>
    <row r="85" spans="1:15" x14ac:dyDescent="0.3">
      <c r="A85" s="26">
        <f t="shared" si="10"/>
        <v>9.8184989644726919</v>
      </c>
      <c r="B85" s="8"/>
      <c r="C85" s="11">
        <f t="shared" si="11"/>
        <v>5.7336824750266711E-2</v>
      </c>
      <c r="D85" s="8"/>
      <c r="E85" s="11">
        <f t="shared" si="12"/>
        <v>0.65558326406206702</v>
      </c>
      <c r="F85" s="8"/>
      <c r="G85" s="8">
        <f t="shared" si="13"/>
        <v>261.20627261761155</v>
      </c>
      <c r="H85" s="8"/>
      <c r="I85" s="8"/>
      <c r="J85" s="16">
        <v>591.20000000000005</v>
      </c>
      <c r="K85" s="12">
        <v>10311</v>
      </c>
      <c r="L85" s="13">
        <v>14196</v>
      </c>
      <c r="M85" s="13">
        <v>21654</v>
      </c>
      <c r="N85" s="9">
        <v>82.9</v>
      </c>
      <c r="O85" s="8"/>
    </row>
    <row r="86" spans="1:15" x14ac:dyDescent="0.3">
      <c r="A86" s="26">
        <f t="shared" si="10"/>
        <v>3.6703114151628102</v>
      </c>
      <c r="B86" s="8"/>
      <c r="C86" s="11">
        <f t="shared" si="11"/>
        <v>2.1331548733177878E-2</v>
      </c>
      <c r="D86" s="8"/>
      <c r="E86" s="11">
        <f t="shared" si="12"/>
        <v>0.63899950780795556</v>
      </c>
      <c r="F86" s="8"/>
      <c r="G86" s="8">
        <f t="shared" si="13"/>
        <v>269.26506024096386</v>
      </c>
      <c r="H86" s="8"/>
      <c r="I86" s="8"/>
      <c r="J86" s="16">
        <v>204</v>
      </c>
      <c r="K86" s="12">
        <v>9563.2999999999993</v>
      </c>
      <c r="L86" s="13">
        <v>14281</v>
      </c>
      <c r="M86" s="13">
        <v>22349</v>
      </c>
      <c r="N86" s="9">
        <v>83</v>
      </c>
      <c r="O86" s="8"/>
    </row>
    <row r="87" spans="1:15" x14ac:dyDescent="0.3">
      <c r="A87" s="26">
        <f t="shared" si="10"/>
        <v>4.0842720286054055</v>
      </c>
      <c r="B87" s="8"/>
      <c r="C87" s="11">
        <f t="shared" si="11"/>
        <v>2.1944237336499785E-2</v>
      </c>
      <c r="D87" s="8"/>
      <c r="E87" s="11">
        <f t="shared" si="12"/>
        <v>0.68908912481042017</v>
      </c>
      <c r="F87" s="8"/>
      <c r="G87" s="8">
        <f t="shared" si="13"/>
        <v>270.09638554216866</v>
      </c>
      <c r="H87" s="8"/>
      <c r="I87" s="8"/>
      <c r="J87" s="16">
        <v>238.4</v>
      </c>
      <c r="K87" s="12">
        <v>10863.9</v>
      </c>
      <c r="L87" s="13">
        <v>15448</v>
      </c>
      <c r="M87" s="13">
        <v>22418</v>
      </c>
      <c r="N87" s="9">
        <v>83</v>
      </c>
      <c r="O87" s="8"/>
    </row>
    <row r="88" spans="1:15" x14ac:dyDescent="0.3">
      <c r="A88" s="26">
        <f t="shared" si="10"/>
        <v>12.439831910495366</v>
      </c>
      <c r="B88" s="8"/>
      <c r="C88" s="11">
        <f t="shared" si="11"/>
        <v>5.9014102401219667E-2</v>
      </c>
      <c r="D88" s="8"/>
      <c r="E88" s="11">
        <f t="shared" si="12"/>
        <v>0.75429531068337419</v>
      </c>
      <c r="F88" s="8"/>
      <c r="G88" s="8">
        <f t="shared" si="13"/>
        <v>279.45848375451266</v>
      </c>
      <c r="H88" s="8"/>
      <c r="I88" s="8"/>
      <c r="J88" s="16">
        <v>743.2</v>
      </c>
      <c r="K88" s="12">
        <v>12593.6</v>
      </c>
      <c r="L88" s="13">
        <v>17517</v>
      </c>
      <c r="M88" s="13">
        <v>23223</v>
      </c>
      <c r="N88" s="9">
        <v>83.1</v>
      </c>
      <c r="O88" s="8"/>
    </row>
    <row r="89" spans="1:15" x14ac:dyDescent="0.3">
      <c r="A89" s="26">
        <f t="shared" si="10"/>
        <v>12.961349146464904</v>
      </c>
      <c r="B89" s="8"/>
      <c r="C89" s="11">
        <f t="shared" si="11"/>
        <v>5.6614040790942885E-2</v>
      </c>
      <c r="D89" s="8"/>
      <c r="E89" s="11">
        <f t="shared" si="12"/>
        <v>0.71641341958778393</v>
      </c>
      <c r="F89" s="8"/>
      <c r="G89" s="8">
        <f t="shared" si="13"/>
        <v>319.56730769230768</v>
      </c>
      <c r="H89" s="8"/>
      <c r="I89" s="8"/>
      <c r="J89" s="16">
        <v>801.1</v>
      </c>
      <c r="K89" s="12">
        <v>14150.2</v>
      </c>
      <c r="L89" s="13">
        <v>19048</v>
      </c>
      <c r="M89" s="13">
        <v>26588</v>
      </c>
      <c r="N89" s="9">
        <v>83.2</v>
      </c>
      <c r="O89" s="8"/>
    </row>
    <row r="90" spans="1:15" x14ac:dyDescent="0.3">
      <c r="A90" s="26">
        <f t="shared" si="10"/>
        <v>8.3841142442449268</v>
      </c>
      <c r="B90" s="8"/>
      <c r="C90" s="11">
        <f t="shared" si="11"/>
        <v>3.2376806921382124E-2</v>
      </c>
      <c r="D90" s="8"/>
      <c r="E90" s="11">
        <f t="shared" si="12"/>
        <v>0.72427471677816246</v>
      </c>
      <c r="F90" s="8"/>
      <c r="G90" s="8">
        <f t="shared" si="13"/>
        <v>357.53605769230768</v>
      </c>
      <c r="H90" s="8"/>
      <c r="I90" s="8"/>
      <c r="J90" s="16">
        <v>482</v>
      </c>
      <c r="K90" s="12">
        <v>14887.2</v>
      </c>
      <c r="L90" s="13">
        <v>21545</v>
      </c>
      <c r="M90" s="13">
        <v>29747</v>
      </c>
      <c r="N90" s="9">
        <v>83.2</v>
      </c>
      <c r="O9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2022-05-29T13:57:11Z</dcterms:created>
  <dcterms:modified xsi:type="dcterms:W3CDTF">2022-05-29T16:36:36Z</dcterms:modified>
</cp:coreProperties>
</file>