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Kshiti\Downloads\"/>
    </mc:Choice>
  </mc:AlternateContent>
  <xr:revisionPtr revIDLastSave="0" documentId="13_ncr:1_{3F04EEEE-9745-4C66-AAE9-650FB5DEF7A6}" xr6:coauthVersionLast="47" xr6:coauthVersionMax="47" xr10:uidLastSave="{00000000-0000-0000-0000-000000000000}"/>
  <bookViews>
    <workbookView xWindow="-108" yWindow="-108" windowWidth="23256" windowHeight="12576" firstSheet="3" activeTab="7" xr2:uid="{00000000-000D-0000-FFFF-FFFF00000000}"/>
  </bookViews>
  <sheets>
    <sheet name="Group Details" sheetId="1" r:id="rId1"/>
    <sheet name="HDFC Historical Data" sheetId="2" r:id="rId2"/>
    <sheet name="ONGC Historical Data" sheetId="3" r:id="rId3"/>
    <sheet name="SpiceJet Historical Data" sheetId="4" r:id="rId4"/>
    <sheet name="Sharpe Ratio Analysis" sheetId="5" r:id="rId5"/>
    <sheet name="Portfolio Data Inv D" sheetId="6" r:id="rId6"/>
    <sheet name="Portfolio Data Inv E" sheetId="7" r:id="rId7"/>
    <sheet name="Portfolio Data Inv F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2" roundtripDataSignature="AMtx7mjs57RH+lkBF4GWy3wcDWfIQ6JefA=="/>
    </ext>
  </extLst>
</workbook>
</file>

<file path=xl/calcChain.xml><?xml version="1.0" encoding="utf-8"?>
<calcChain xmlns="http://schemas.openxmlformats.org/spreadsheetml/2006/main">
  <c r="G247" i="8" l="1"/>
  <c r="E247" i="8"/>
  <c r="I247" i="8" s="1"/>
  <c r="G246" i="8"/>
  <c r="E246" i="8"/>
  <c r="I246" i="8" s="1"/>
  <c r="I245" i="8"/>
  <c r="G245" i="8"/>
  <c r="E245" i="8"/>
  <c r="I244" i="8"/>
  <c r="G244" i="8"/>
  <c r="E244" i="8"/>
  <c r="G243" i="8"/>
  <c r="E243" i="8"/>
  <c r="I243" i="8" s="1"/>
  <c r="G242" i="8"/>
  <c r="E242" i="8"/>
  <c r="I242" i="8" s="1"/>
  <c r="I241" i="8"/>
  <c r="G241" i="8"/>
  <c r="E241" i="8"/>
  <c r="G240" i="8"/>
  <c r="I240" i="8" s="1"/>
  <c r="E240" i="8"/>
  <c r="G239" i="8"/>
  <c r="E239" i="8"/>
  <c r="I239" i="8" s="1"/>
  <c r="G238" i="8"/>
  <c r="E238" i="8"/>
  <c r="I238" i="8" s="1"/>
  <c r="I237" i="8"/>
  <c r="G237" i="8"/>
  <c r="E237" i="8"/>
  <c r="I236" i="8"/>
  <c r="G236" i="8"/>
  <c r="E236" i="8"/>
  <c r="G235" i="8"/>
  <c r="E235" i="8"/>
  <c r="I235" i="8" s="1"/>
  <c r="G234" i="8"/>
  <c r="E234" i="8"/>
  <c r="I234" i="8" s="1"/>
  <c r="I233" i="8"/>
  <c r="G233" i="8"/>
  <c r="E233" i="8"/>
  <c r="G232" i="8"/>
  <c r="I232" i="8" s="1"/>
  <c r="E232" i="8"/>
  <c r="G231" i="8"/>
  <c r="E231" i="8"/>
  <c r="I231" i="8" s="1"/>
  <c r="G230" i="8"/>
  <c r="E230" i="8"/>
  <c r="I230" i="8" s="1"/>
  <c r="I229" i="8"/>
  <c r="G229" i="8"/>
  <c r="E229" i="8"/>
  <c r="I228" i="8"/>
  <c r="G228" i="8"/>
  <c r="E228" i="8"/>
  <c r="G227" i="8"/>
  <c r="E227" i="8"/>
  <c r="I227" i="8" s="1"/>
  <c r="G226" i="8"/>
  <c r="E226" i="8"/>
  <c r="I226" i="8" s="1"/>
  <c r="I225" i="8"/>
  <c r="G225" i="8"/>
  <c r="E225" i="8"/>
  <c r="G224" i="8"/>
  <c r="I224" i="8" s="1"/>
  <c r="E224" i="8"/>
  <c r="G223" i="8"/>
  <c r="E223" i="8"/>
  <c r="I223" i="8" s="1"/>
  <c r="G222" i="8"/>
  <c r="E222" i="8"/>
  <c r="I222" i="8" s="1"/>
  <c r="I221" i="8"/>
  <c r="G221" i="8"/>
  <c r="E221" i="8"/>
  <c r="I220" i="8"/>
  <c r="G220" i="8"/>
  <c r="E220" i="8"/>
  <c r="G219" i="8"/>
  <c r="E219" i="8"/>
  <c r="G218" i="8"/>
  <c r="E218" i="8"/>
  <c r="I218" i="8" s="1"/>
  <c r="I217" i="8"/>
  <c r="G217" i="8"/>
  <c r="E217" i="8"/>
  <c r="G216" i="8"/>
  <c r="I216" i="8" s="1"/>
  <c r="E216" i="8"/>
  <c r="G215" i="8"/>
  <c r="E215" i="8"/>
  <c r="I215" i="8" s="1"/>
  <c r="G214" i="8"/>
  <c r="E214" i="8"/>
  <c r="I214" i="8" s="1"/>
  <c r="I213" i="8"/>
  <c r="G213" i="8"/>
  <c r="E213" i="8"/>
  <c r="I212" i="8"/>
  <c r="G212" i="8"/>
  <c r="E212" i="8"/>
  <c r="G211" i="8"/>
  <c r="E211" i="8"/>
  <c r="I211" i="8" s="1"/>
  <c r="G210" i="8"/>
  <c r="E210" i="8"/>
  <c r="I210" i="8" s="1"/>
  <c r="I209" i="8"/>
  <c r="G209" i="8"/>
  <c r="E209" i="8"/>
  <c r="G208" i="8"/>
  <c r="I208" i="8" s="1"/>
  <c r="E208" i="8"/>
  <c r="G207" i="8"/>
  <c r="E207" i="8"/>
  <c r="I207" i="8" s="1"/>
  <c r="G206" i="8"/>
  <c r="E206" i="8"/>
  <c r="I206" i="8" s="1"/>
  <c r="I205" i="8"/>
  <c r="G205" i="8"/>
  <c r="E205" i="8"/>
  <c r="I204" i="8"/>
  <c r="G204" i="8"/>
  <c r="E204" i="8"/>
  <c r="G203" i="8"/>
  <c r="E203" i="8"/>
  <c r="I203" i="8" s="1"/>
  <c r="G202" i="8"/>
  <c r="E202" i="8"/>
  <c r="I202" i="8" s="1"/>
  <c r="I201" i="8"/>
  <c r="G201" i="8"/>
  <c r="E201" i="8"/>
  <c r="G200" i="8"/>
  <c r="I200" i="8" s="1"/>
  <c r="E200" i="8"/>
  <c r="G199" i="8"/>
  <c r="E199" i="8"/>
  <c r="I199" i="8" s="1"/>
  <c r="G198" i="8"/>
  <c r="E198" i="8"/>
  <c r="I198" i="8" s="1"/>
  <c r="I197" i="8"/>
  <c r="G197" i="8"/>
  <c r="E197" i="8"/>
  <c r="I196" i="8"/>
  <c r="G196" i="8"/>
  <c r="E196" i="8"/>
  <c r="G195" i="8"/>
  <c r="E195" i="8"/>
  <c r="G194" i="8"/>
  <c r="E194" i="8"/>
  <c r="I194" i="8" s="1"/>
  <c r="I193" i="8"/>
  <c r="G193" i="8"/>
  <c r="E193" i="8"/>
  <c r="G192" i="8"/>
  <c r="I192" i="8" s="1"/>
  <c r="E192" i="8"/>
  <c r="G191" i="8"/>
  <c r="E191" i="8"/>
  <c r="I191" i="8" s="1"/>
  <c r="G190" i="8"/>
  <c r="E190" i="8"/>
  <c r="I190" i="8" s="1"/>
  <c r="I189" i="8"/>
  <c r="G189" i="8"/>
  <c r="E189" i="8"/>
  <c r="I188" i="8"/>
  <c r="G188" i="8"/>
  <c r="E188" i="8"/>
  <c r="G187" i="8"/>
  <c r="E187" i="8"/>
  <c r="G186" i="8"/>
  <c r="E186" i="8"/>
  <c r="I186" i="8" s="1"/>
  <c r="I185" i="8"/>
  <c r="G185" i="8"/>
  <c r="E185" i="8"/>
  <c r="G184" i="8"/>
  <c r="I184" i="8" s="1"/>
  <c r="E184" i="8"/>
  <c r="G183" i="8"/>
  <c r="E183" i="8"/>
  <c r="I183" i="8" s="1"/>
  <c r="G182" i="8"/>
  <c r="E182" i="8"/>
  <c r="I182" i="8" s="1"/>
  <c r="I181" i="8"/>
  <c r="G181" i="8"/>
  <c r="E181" i="8"/>
  <c r="I180" i="8"/>
  <c r="G180" i="8"/>
  <c r="E180" i="8"/>
  <c r="G179" i="8"/>
  <c r="E179" i="8"/>
  <c r="I179" i="8" s="1"/>
  <c r="G178" i="8"/>
  <c r="E178" i="8"/>
  <c r="I178" i="8" s="1"/>
  <c r="I177" i="8"/>
  <c r="G177" i="8"/>
  <c r="E177" i="8"/>
  <c r="G176" i="8"/>
  <c r="I176" i="8" s="1"/>
  <c r="E176" i="8"/>
  <c r="G175" i="8"/>
  <c r="E175" i="8"/>
  <c r="I175" i="8" s="1"/>
  <c r="G174" i="8"/>
  <c r="E174" i="8"/>
  <c r="I174" i="8" s="1"/>
  <c r="I173" i="8"/>
  <c r="G173" i="8"/>
  <c r="E173" i="8"/>
  <c r="I172" i="8"/>
  <c r="G172" i="8"/>
  <c r="E172" i="8"/>
  <c r="G171" i="8"/>
  <c r="E171" i="8"/>
  <c r="I171" i="8" s="1"/>
  <c r="G170" i="8"/>
  <c r="E170" i="8"/>
  <c r="I170" i="8" s="1"/>
  <c r="I169" i="8"/>
  <c r="G169" i="8"/>
  <c r="E169" i="8"/>
  <c r="G168" i="8"/>
  <c r="I168" i="8" s="1"/>
  <c r="E168" i="8"/>
  <c r="G167" i="8"/>
  <c r="E167" i="8"/>
  <c r="I167" i="8" s="1"/>
  <c r="G166" i="8"/>
  <c r="E166" i="8"/>
  <c r="I166" i="8" s="1"/>
  <c r="I165" i="8"/>
  <c r="G165" i="8"/>
  <c r="E165" i="8"/>
  <c r="I164" i="8"/>
  <c r="G164" i="8"/>
  <c r="E164" i="8"/>
  <c r="G163" i="8"/>
  <c r="E163" i="8"/>
  <c r="I163" i="8" s="1"/>
  <c r="G162" i="8"/>
  <c r="E162" i="8"/>
  <c r="I162" i="8" s="1"/>
  <c r="I161" i="8"/>
  <c r="G161" i="8"/>
  <c r="E161" i="8"/>
  <c r="G160" i="8"/>
  <c r="I160" i="8" s="1"/>
  <c r="E160" i="8"/>
  <c r="G159" i="8"/>
  <c r="E159" i="8"/>
  <c r="I159" i="8" s="1"/>
  <c r="G158" i="8"/>
  <c r="E158" i="8"/>
  <c r="I158" i="8" s="1"/>
  <c r="I157" i="8"/>
  <c r="G157" i="8"/>
  <c r="E157" i="8"/>
  <c r="I156" i="8"/>
  <c r="G156" i="8"/>
  <c r="E156" i="8"/>
  <c r="G155" i="8"/>
  <c r="E155" i="8"/>
  <c r="G154" i="8"/>
  <c r="E154" i="8"/>
  <c r="I154" i="8" s="1"/>
  <c r="I153" i="8"/>
  <c r="G153" i="8"/>
  <c r="E153" i="8"/>
  <c r="G152" i="8"/>
  <c r="I152" i="8" s="1"/>
  <c r="E152" i="8"/>
  <c r="G151" i="8"/>
  <c r="E151" i="8"/>
  <c r="I151" i="8" s="1"/>
  <c r="G150" i="8"/>
  <c r="E150" i="8"/>
  <c r="I150" i="8" s="1"/>
  <c r="I149" i="8"/>
  <c r="G149" i="8"/>
  <c r="E149" i="8"/>
  <c r="I148" i="8"/>
  <c r="G148" i="8"/>
  <c r="E148" i="8"/>
  <c r="G147" i="8"/>
  <c r="E147" i="8"/>
  <c r="I147" i="8" s="1"/>
  <c r="G146" i="8"/>
  <c r="E146" i="8"/>
  <c r="I146" i="8" s="1"/>
  <c r="I145" i="8"/>
  <c r="G145" i="8"/>
  <c r="E145" i="8"/>
  <c r="G144" i="8"/>
  <c r="I144" i="8" s="1"/>
  <c r="E144" i="8"/>
  <c r="G143" i="8"/>
  <c r="E143" i="8"/>
  <c r="I143" i="8" s="1"/>
  <c r="G142" i="8"/>
  <c r="E142" i="8"/>
  <c r="I142" i="8" s="1"/>
  <c r="I141" i="8"/>
  <c r="G141" i="8"/>
  <c r="E141" i="8"/>
  <c r="I140" i="8"/>
  <c r="G140" i="8"/>
  <c r="E140" i="8"/>
  <c r="G139" i="8"/>
  <c r="E139" i="8"/>
  <c r="I139" i="8" s="1"/>
  <c r="G138" i="8"/>
  <c r="E138" i="8"/>
  <c r="I138" i="8" s="1"/>
  <c r="I137" i="8"/>
  <c r="G137" i="8"/>
  <c r="E137" i="8"/>
  <c r="G136" i="8"/>
  <c r="I136" i="8" s="1"/>
  <c r="E136" i="8"/>
  <c r="G135" i="8"/>
  <c r="E135" i="8"/>
  <c r="I135" i="8" s="1"/>
  <c r="G134" i="8"/>
  <c r="E134" i="8"/>
  <c r="I134" i="8" s="1"/>
  <c r="I133" i="8"/>
  <c r="G133" i="8"/>
  <c r="E133" i="8"/>
  <c r="I132" i="8"/>
  <c r="G132" i="8"/>
  <c r="E132" i="8"/>
  <c r="G131" i="8"/>
  <c r="E131" i="8"/>
  <c r="G130" i="8"/>
  <c r="E130" i="8"/>
  <c r="I130" i="8" s="1"/>
  <c r="I129" i="8"/>
  <c r="G129" i="8"/>
  <c r="E129" i="8"/>
  <c r="G128" i="8"/>
  <c r="I128" i="8" s="1"/>
  <c r="E128" i="8"/>
  <c r="G127" i="8"/>
  <c r="E127" i="8"/>
  <c r="I127" i="8" s="1"/>
  <c r="G126" i="8"/>
  <c r="E126" i="8"/>
  <c r="I126" i="8" s="1"/>
  <c r="I125" i="8"/>
  <c r="G125" i="8"/>
  <c r="E125" i="8"/>
  <c r="I124" i="8"/>
  <c r="G124" i="8"/>
  <c r="E124" i="8"/>
  <c r="G123" i="8"/>
  <c r="E123" i="8"/>
  <c r="G122" i="8"/>
  <c r="E122" i="8"/>
  <c r="I122" i="8" s="1"/>
  <c r="I121" i="8"/>
  <c r="G121" i="8"/>
  <c r="E121" i="8"/>
  <c r="G120" i="8"/>
  <c r="I120" i="8" s="1"/>
  <c r="E120" i="8"/>
  <c r="G119" i="8"/>
  <c r="E119" i="8"/>
  <c r="I119" i="8" s="1"/>
  <c r="G118" i="8"/>
  <c r="E118" i="8"/>
  <c r="I118" i="8" s="1"/>
  <c r="I117" i="8"/>
  <c r="G117" i="8"/>
  <c r="E117" i="8"/>
  <c r="I116" i="8"/>
  <c r="G116" i="8"/>
  <c r="E116" i="8"/>
  <c r="G115" i="8"/>
  <c r="E115" i="8"/>
  <c r="I115" i="8" s="1"/>
  <c r="G114" i="8"/>
  <c r="E114" i="8"/>
  <c r="I114" i="8" s="1"/>
  <c r="I113" i="8"/>
  <c r="G113" i="8"/>
  <c r="E113" i="8"/>
  <c r="G112" i="8"/>
  <c r="I112" i="8" s="1"/>
  <c r="E112" i="8"/>
  <c r="G111" i="8"/>
  <c r="E111" i="8"/>
  <c r="I111" i="8" s="1"/>
  <c r="G110" i="8"/>
  <c r="E110" i="8"/>
  <c r="I110" i="8" s="1"/>
  <c r="I109" i="8"/>
  <c r="G109" i="8"/>
  <c r="E109" i="8"/>
  <c r="I108" i="8"/>
  <c r="G108" i="8"/>
  <c r="E108" i="8"/>
  <c r="G107" i="8"/>
  <c r="E107" i="8"/>
  <c r="I107" i="8" s="1"/>
  <c r="G106" i="8"/>
  <c r="E106" i="8"/>
  <c r="I106" i="8" s="1"/>
  <c r="I105" i="8"/>
  <c r="G105" i="8"/>
  <c r="E105" i="8"/>
  <c r="G104" i="8"/>
  <c r="I104" i="8" s="1"/>
  <c r="E104" i="8"/>
  <c r="G103" i="8"/>
  <c r="E103" i="8"/>
  <c r="I103" i="8" s="1"/>
  <c r="G102" i="8"/>
  <c r="E102" i="8"/>
  <c r="I102" i="8" s="1"/>
  <c r="I101" i="8"/>
  <c r="G101" i="8"/>
  <c r="E101" i="8"/>
  <c r="I100" i="8"/>
  <c r="G100" i="8"/>
  <c r="E100" i="8"/>
  <c r="G99" i="8"/>
  <c r="E99" i="8"/>
  <c r="G98" i="8"/>
  <c r="E98" i="8"/>
  <c r="I98" i="8" s="1"/>
  <c r="I97" i="8"/>
  <c r="G97" i="8"/>
  <c r="E97" i="8"/>
  <c r="G96" i="8"/>
  <c r="I96" i="8" s="1"/>
  <c r="E96" i="8"/>
  <c r="G95" i="8"/>
  <c r="E95" i="8"/>
  <c r="I95" i="8" s="1"/>
  <c r="G94" i="8"/>
  <c r="E94" i="8"/>
  <c r="I94" i="8" s="1"/>
  <c r="I93" i="8"/>
  <c r="G93" i="8"/>
  <c r="E93" i="8"/>
  <c r="I92" i="8"/>
  <c r="G92" i="8"/>
  <c r="E92" i="8"/>
  <c r="G91" i="8"/>
  <c r="E91" i="8"/>
  <c r="G90" i="8"/>
  <c r="E90" i="8"/>
  <c r="I90" i="8" s="1"/>
  <c r="I89" i="8"/>
  <c r="G89" i="8"/>
  <c r="E89" i="8"/>
  <c r="G88" i="8"/>
  <c r="I88" i="8" s="1"/>
  <c r="E88" i="8"/>
  <c r="G87" i="8"/>
  <c r="E87" i="8"/>
  <c r="I87" i="8" s="1"/>
  <c r="G86" i="8"/>
  <c r="E86" i="8"/>
  <c r="I86" i="8" s="1"/>
  <c r="I85" i="8"/>
  <c r="G85" i="8"/>
  <c r="E85" i="8"/>
  <c r="I84" i="8"/>
  <c r="G84" i="8"/>
  <c r="E84" i="8"/>
  <c r="G83" i="8"/>
  <c r="E83" i="8"/>
  <c r="I83" i="8" s="1"/>
  <c r="G82" i="8"/>
  <c r="E82" i="8"/>
  <c r="I82" i="8" s="1"/>
  <c r="I81" i="8"/>
  <c r="G81" i="8"/>
  <c r="E81" i="8"/>
  <c r="G80" i="8"/>
  <c r="I80" i="8" s="1"/>
  <c r="E80" i="8"/>
  <c r="G79" i="8"/>
  <c r="E79" i="8"/>
  <c r="I79" i="8" s="1"/>
  <c r="G78" i="8"/>
  <c r="E78" i="8"/>
  <c r="I78" i="8" s="1"/>
  <c r="I77" i="8"/>
  <c r="G77" i="8"/>
  <c r="E77" i="8"/>
  <c r="I76" i="8"/>
  <c r="G76" i="8"/>
  <c r="E76" i="8"/>
  <c r="G75" i="8"/>
  <c r="E75" i="8"/>
  <c r="I75" i="8" s="1"/>
  <c r="G74" i="8"/>
  <c r="E74" i="8"/>
  <c r="I74" i="8" s="1"/>
  <c r="I73" i="8"/>
  <c r="G73" i="8"/>
  <c r="E73" i="8"/>
  <c r="G72" i="8"/>
  <c r="I72" i="8" s="1"/>
  <c r="E72" i="8"/>
  <c r="G71" i="8"/>
  <c r="E71" i="8"/>
  <c r="I71" i="8" s="1"/>
  <c r="G70" i="8"/>
  <c r="E70" i="8"/>
  <c r="I70" i="8" s="1"/>
  <c r="I69" i="8"/>
  <c r="G69" i="8"/>
  <c r="E69" i="8"/>
  <c r="I68" i="8"/>
  <c r="G68" i="8"/>
  <c r="E68" i="8"/>
  <c r="G67" i="8"/>
  <c r="E67" i="8"/>
  <c r="G66" i="8"/>
  <c r="E66" i="8"/>
  <c r="I66" i="8" s="1"/>
  <c r="I65" i="8"/>
  <c r="G65" i="8"/>
  <c r="E65" i="8"/>
  <c r="G64" i="8"/>
  <c r="I64" i="8" s="1"/>
  <c r="E64" i="8"/>
  <c r="G63" i="8"/>
  <c r="E63" i="8"/>
  <c r="I63" i="8" s="1"/>
  <c r="G62" i="8"/>
  <c r="E62" i="8"/>
  <c r="I62" i="8" s="1"/>
  <c r="I61" i="8"/>
  <c r="G61" i="8"/>
  <c r="E61" i="8"/>
  <c r="I60" i="8"/>
  <c r="G60" i="8"/>
  <c r="E60" i="8"/>
  <c r="G59" i="8"/>
  <c r="E59" i="8"/>
  <c r="G58" i="8"/>
  <c r="E58" i="8"/>
  <c r="I58" i="8" s="1"/>
  <c r="I57" i="8"/>
  <c r="G57" i="8"/>
  <c r="E57" i="8"/>
  <c r="G56" i="8"/>
  <c r="I56" i="8" s="1"/>
  <c r="E56" i="8"/>
  <c r="G55" i="8"/>
  <c r="E55" i="8"/>
  <c r="I55" i="8" s="1"/>
  <c r="G54" i="8"/>
  <c r="E54" i="8"/>
  <c r="I54" i="8" s="1"/>
  <c r="I53" i="8"/>
  <c r="G53" i="8"/>
  <c r="E53" i="8"/>
  <c r="I52" i="8"/>
  <c r="G52" i="8"/>
  <c r="E52" i="8"/>
  <c r="G51" i="8"/>
  <c r="E51" i="8"/>
  <c r="I51" i="8" s="1"/>
  <c r="G50" i="8"/>
  <c r="E50" i="8"/>
  <c r="I50" i="8" s="1"/>
  <c r="I49" i="8"/>
  <c r="G49" i="8"/>
  <c r="E49" i="8"/>
  <c r="G48" i="8"/>
  <c r="I48" i="8" s="1"/>
  <c r="E48" i="8"/>
  <c r="G47" i="8"/>
  <c r="E47" i="8"/>
  <c r="I47" i="8" s="1"/>
  <c r="G46" i="8"/>
  <c r="E46" i="8"/>
  <c r="I46" i="8" s="1"/>
  <c r="I45" i="8"/>
  <c r="G45" i="8"/>
  <c r="E45" i="8"/>
  <c r="I44" i="8"/>
  <c r="G44" i="8"/>
  <c r="E44" i="8"/>
  <c r="G43" i="8"/>
  <c r="E43" i="8"/>
  <c r="I43" i="8" s="1"/>
  <c r="G42" i="8"/>
  <c r="E42" i="8"/>
  <c r="I42" i="8" s="1"/>
  <c r="I41" i="8"/>
  <c r="G41" i="8"/>
  <c r="E41" i="8"/>
  <c r="G40" i="8"/>
  <c r="I40" i="8" s="1"/>
  <c r="E40" i="8"/>
  <c r="G39" i="8"/>
  <c r="E39" i="8"/>
  <c r="I39" i="8" s="1"/>
  <c r="G38" i="8"/>
  <c r="E38" i="8"/>
  <c r="I38" i="8" s="1"/>
  <c r="I37" i="8"/>
  <c r="G37" i="8"/>
  <c r="E37" i="8"/>
  <c r="I36" i="8"/>
  <c r="G36" i="8"/>
  <c r="E36" i="8"/>
  <c r="G35" i="8"/>
  <c r="E35" i="8"/>
  <c r="G34" i="8"/>
  <c r="E34" i="8"/>
  <c r="I34" i="8" s="1"/>
  <c r="I33" i="8"/>
  <c r="G33" i="8"/>
  <c r="E33" i="8"/>
  <c r="G32" i="8"/>
  <c r="I32" i="8" s="1"/>
  <c r="E32" i="8"/>
  <c r="G31" i="8"/>
  <c r="E31" i="8"/>
  <c r="I31" i="8" s="1"/>
  <c r="G30" i="8"/>
  <c r="E30" i="8"/>
  <c r="I30" i="8" s="1"/>
  <c r="I29" i="8"/>
  <c r="G29" i="8"/>
  <c r="E29" i="8"/>
  <c r="I28" i="8"/>
  <c r="G28" i="8"/>
  <c r="E28" i="8"/>
  <c r="G27" i="8"/>
  <c r="E27" i="8"/>
  <c r="G26" i="8"/>
  <c r="E26" i="8"/>
  <c r="I26" i="8" s="1"/>
  <c r="I25" i="8"/>
  <c r="G25" i="8"/>
  <c r="E25" i="8"/>
  <c r="G24" i="8"/>
  <c r="I24" i="8" s="1"/>
  <c r="E24" i="8"/>
  <c r="G23" i="8"/>
  <c r="E23" i="8"/>
  <c r="I23" i="8" s="1"/>
  <c r="G22" i="8"/>
  <c r="E22" i="8"/>
  <c r="I22" i="8" s="1"/>
  <c r="I21" i="8"/>
  <c r="G21" i="8"/>
  <c r="E21" i="8"/>
  <c r="I20" i="8"/>
  <c r="G20" i="8"/>
  <c r="E20" i="8"/>
  <c r="G19" i="8"/>
  <c r="E19" i="8"/>
  <c r="I19" i="8" s="1"/>
  <c r="G18" i="8"/>
  <c r="E18" i="8"/>
  <c r="I18" i="8" s="1"/>
  <c r="I17" i="8"/>
  <c r="G17" i="8"/>
  <c r="E17" i="8"/>
  <c r="G16" i="8"/>
  <c r="I16" i="8" s="1"/>
  <c r="E16" i="8"/>
  <c r="G15" i="8"/>
  <c r="E15" i="8"/>
  <c r="I15" i="8" s="1"/>
  <c r="G14" i="8"/>
  <c r="E14" i="8"/>
  <c r="I14" i="8" s="1"/>
  <c r="I13" i="8"/>
  <c r="G13" i="8"/>
  <c r="E13" i="8"/>
  <c r="I12" i="8"/>
  <c r="G12" i="8"/>
  <c r="E12" i="8"/>
  <c r="G11" i="8"/>
  <c r="E11" i="8"/>
  <c r="I11" i="8" s="1"/>
  <c r="L10" i="8"/>
  <c r="G10" i="8"/>
  <c r="E10" i="8"/>
  <c r="I10" i="8" s="1"/>
  <c r="I9" i="8"/>
  <c r="G9" i="8"/>
  <c r="E9" i="8"/>
  <c r="G8" i="8"/>
  <c r="I8" i="8" s="1"/>
  <c r="E8" i="8"/>
  <c r="I7" i="8"/>
  <c r="G7" i="8"/>
  <c r="E7" i="8"/>
  <c r="G6" i="8"/>
  <c r="E6" i="8"/>
  <c r="G5" i="8"/>
  <c r="E5" i="8"/>
  <c r="I5" i="8" s="1"/>
  <c r="G4" i="8"/>
  <c r="E4" i="8"/>
  <c r="G3" i="8"/>
  <c r="E3" i="8"/>
  <c r="I3" i="8" s="1"/>
  <c r="G2" i="8"/>
  <c r="I2" i="8" s="1"/>
  <c r="E2" i="8"/>
  <c r="I247" i="7"/>
  <c r="G247" i="7"/>
  <c r="E247" i="7"/>
  <c r="G246" i="7"/>
  <c r="E246" i="7"/>
  <c r="I246" i="7" s="1"/>
  <c r="G245" i="7"/>
  <c r="E245" i="7"/>
  <c r="I245" i="7" s="1"/>
  <c r="I244" i="7"/>
  <c r="G244" i="7"/>
  <c r="E244" i="7"/>
  <c r="I243" i="7"/>
  <c r="G243" i="7"/>
  <c r="E243" i="7"/>
  <c r="G242" i="7"/>
  <c r="E242" i="7"/>
  <c r="I242" i="7" s="1"/>
  <c r="I241" i="7"/>
  <c r="G241" i="7"/>
  <c r="E241" i="7"/>
  <c r="I240" i="7"/>
  <c r="G240" i="7"/>
  <c r="E240" i="7"/>
  <c r="G239" i="7"/>
  <c r="E239" i="7"/>
  <c r="G238" i="7"/>
  <c r="E238" i="7"/>
  <c r="I238" i="7" s="1"/>
  <c r="I237" i="7"/>
  <c r="G237" i="7"/>
  <c r="E237" i="7"/>
  <c r="G236" i="7"/>
  <c r="I236" i="7" s="1"/>
  <c r="E236" i="7"/>
  <c r="G235" i="7"/>
  <c r="E235" i="7"/>
  <c r="I235" i="7" s="1"/>
  <c r="G234" i="7"/>
  <c r="E234" i="7"/>
  <c r="G233" i="7"/>
  <c r="E233" i="7"/>
  <c r="I233" i="7" s="1"/>
  <c r="G232" i="7"/>
  <c r="I232" i="7" s="1"/>
  <c r="E232" i="7"/>
  <c r="I231" i="7"/>
  <c r="G231" i="7"/>
  <c r="E231" i="7"/>
  <c r="G230" i="7"/>
  <c r="E230" i="7"/>
  <c r="G229" i="7"/>
  <c r="E229" i="7"/>
  <c r="I229" i="7" s="1"/>
  <c r="I228" i="7"/>
  <c r="G228" i="7"/>
  <c r="E228" i="7"/>
  <c r="G227" i="7"/>
  <c r="I227" i="7" s="1"/>
  <c r="E227" i="7"/>
  <c r="G226" i="7"/>
  <c r="E226" i="7"/>
  <c r="I226" i="7" s="1"/>
  <c r="I225" i="7"/>
  <c r="G225" i="7"/>
  <c r="E225" i="7"/>
  <c r="G224" i="7"/>
  <c r="I224" i="7" s="1"/>
  <c r="E224" i="7"/>
  <c r="G223" i="7"/>
  <c r="E223" i="7"/>
  <c r="I223" i="7" s="1"/>
  <c r="G222" i="7"/>
  <c r="E222" i="7"/>
  <c r="I222" i="7" s="1"/>
  <c r="I221" i="7"/>
  <c r="G221" i="7"/>
  <c r="E221" i="7"/>
  <c r="G220" i="7"/>
  <c r="I220" i="7" s="1"/>
  <c r="E220" i="7"/>
  <c r="G219" i="7"/>
  <c r="E219" i="7"/>
  <c r="I219" i="7" s="1"/>
  <c r="G218" i="7"/>
  <c r="E218" i="7"/>
  <c r="G217" i="7"/>
  <c r="E217" i="7"/>
  <c r="I217" i="7" s="1"/>
  <c r="G216" i="7"/>
  <c r="I216" i="7" s="1"/>
  <c r="E216" i="7"/>
  <c r="I215" i="7"/>
  <c r="G215" i="7"/>
  <c r="E215" i="7"/>
  <c r="G214" i="7"/>
  <c r="E214" i="7"/>
  <c r="I214" i="7" s="1"/>
  <c r="G213" i="7"/>
  <c r="E213" i="7"/>
  <c r="I213" i="7" s="1"/>
  <c r="I212" i="7"/>
  <c r="G212" i="7"/>
  <c r="E212" i="7"/>
  <c r="I211" i="7"/>
  <c r="G211" i="7"/>
  <c r="E211" i="7"/>
  <c r="G210" i="7"/>
  <c r="E210" i="7"/>
  <c r="I210" i="7" s="1"/>
  <c r="I209" i="7"/>
  <c r="G209" i="7"/>
  <c r="E209" i="7"/>
  <c r="I208" i="7"/>
  <c r="G208" i="7"/>
  <c r="E208" i="7"/>
  <c r="G207" i="7"/>
  <c r="E207" i="7"/>
  <c r="G206" i="7"/>
  <c r="E206" i="7"/>
  <c r="I206" i="7" s="1"/>
  <c r="I205" i="7"/>
  <c r="G205" i="7"/>
  <c r="E205" i="7"/>
  <c r="G204" i="7"/>
  <c r="I204" i="7" s="1"/>
  <c r="E204" i="7"/>
  <c r="G203" i="7"/>
  <c r="E203" i="7"/>
  <c r="I203" i="7" s="1"/>
  <c r="G202" i="7"/>
  <c r="E202" i="7"/>
  <c r="G201" i="7"/>
  <c r="E201" i="7"/>
  <c r="I201" i="7" s="1"/>
  <c r="G200" i="7"/>
  <c r="I200" i="7" s="1"/>
  <c r="E200" i="7"/>
  <c r="I199" i="7"/>
  <c r="G199" i="7"/>
  <c r="E199" i="7"/>
  <c r="G198" i="7"/>
  <c r="E198" i="7"/>
  <c r="G197" i="7"/>
  <c r="E197" i="7"/>
  <c r="I197" i="7" s="1"/>
  <c r="I196" i="7"/>
  <c r="G196" i="7"/>
  <c r="E196" i="7"/>
  <c r="G195" i="7"/>
  <c r="I195" i="7" s="1"/>
  <c r="E195" i="7"/>
  <c r="G194" i="7"/>
  <c r="E194" i="7"/>
  <c r="I194" i="7" s="1"/>
  <c r="I193" i="7"/>
  <c r="G193" i="7"/>
  <c r="E193" i="7"/>
  <c r="G192" i="7"/>
  <c r="I192" i="7" s="1"/>
  <c r="E192" i="7"/>
  <c r="G191" i="7"/>
  <c r="E191" i="7"/>
  <c r="I191" i="7" s="1"/>
  <c r="G190" i="7"/>
  <c r="E190" i="7"/>
  <c r="I190" i="7" s="1"/>
  <c r="I189" i="7"/>
  <c r="G189" i="7"/>
  <c r="E189" i="7"/>
  <c r="G188" i="7"/>
  <c r="I188" i="7" s="1"/>
  <c r="E188" i="7"/>
  <c r="G187" i="7"/>
  <c r="E187" i="7"/>
  <c r="I187" i="7" s="1"/>
  <c r="G186" i="7"/>
  <c r="E186" i="7"/>
  <c r="G185" i="7"/>
  <c r="E185" i="7"/>
  <c r="I185" i="7" s="1"/>
  <c r="G184" i="7"/>
  <c r="I184" i="7" s="1"/>
  <c r="E184" i="7"/>
  <c r="I183" i="7"/>
  <c r="G183" i="7"/>
  <c r="E183" i="7"/>
  <c r="G182" i="7"/>
  <c r="E182" i="7"/>
  <c r="I182" i="7" s="1"/>
  <c r="G181" i="7"/>
  <c r="E181" i="7"/>
  <c r="I181" i="7" s="1"/>
  <c r="I180" i="7"/>
  <c r="G180" i="7"/>
  <c r="E180" i="7"/>
  <c r="I179" i="7"/>
  <c r="G179" i="7"/>
  <c r="E179" i="7"/>
  <c r="G178" i="7"/>
  <c r="E178" i="7"/>
  <c r="I178" i="7" s="1"/>
  <c r="I177" i="7"/>
  <c r="G177" i="7"/>
  <c r="E177" i="7"/>
  <c r="I176" i="7"/>
  <c r="G176" i="7"/>
  <c r="E176" i="7"/>
  <c r="G175" i="7"/>
  <c r="E175" i="7"/>
  <c r="G174" i="7"/>
  <c r="E174" i="7"/>
  <c r="I174" i="7" s="1"/>
  <c r="I173" i="7"/>
  <c r="G173" i="7"/>
  <c r="E173" i="7"/>
  <c r="G172" i="7"/>
  <c r="I172" i="7" s="1"/>
  <c r="E172" i="7"/>
  <c r="G171" i="7"/>
  <c r="E171" i="7"/>
  <c r="I171" i="7" s="1"/>
  <c r="G170" i="7"/>
  <c r="E170" i="7"/>
  <c r="G169" i="7"/>
  <c r="E169" i="7"/>
  <c r="I169" i="7" s="1"/>
  <c r="G168" i="7"/>
  <c r="I168" i="7" s="1"/>
  <c r="E168" i="7"/>
  <c r="I167" i="7"/>
  <c r="G167" i="7"/>
  <c r="E167" i="7"/>
  <c r="G166" i="7"/>
  <c r="E166" i="7"/>
  <c r="G165" i="7"/>
  <c r="E165" i="7"/>
  <c r="I165" i="7" s="1"/>
  <c r="I164" i="7"/>
  <c r="G164" i="7"/>
  <c r="E164" i="7"/>
  <c r="G163" i="7"/>
  <c r="I163" i="7" s="1"/>
  <c r="E163" i="7"/>
  <c r="G162" i="7"/>
  <c r="E162" i="7"/>
  <c r="I162" i="7" s="1"/>
  <c r="I161" i="7"/>
  <c r="G161" i="7"/>
  <c r="E161" i="7"/>
  <c r="G160" i="7"/>
  <c r="I160" i="7" s="1"/>
  <c r="E160" i="7"/>
  <c r="G159" i="7"/>
  <c r="E159" i="7"/>
  <c r="I159" i="7" s="1"/>
  <c r="G158" i="7"/>
  <c r="E158" i="7"/>
  <c r="I158" i="7" s="1"/>
  <c r="I157" i="7"/>
  <c r="G157" i="7"/>
  <c r="E157" i="7"/>
  <c r="I156" i="7"/>
  <c r="G156" i="7"/>
  <c r="E156" i="7"/>
  <c r="G155" i="7"/>
  <c r="E155" i="7"/>
  <c r="G154" i="7"/>
  <c r="E154" i="7"/>
  <c r="I154" i="7" s="1"/>
  <c r="I153" i="7"/>
  <c r="G153" i="7"/>
  <c r="E153" i="7"/>
  <c r="G152" i="7"/>
  <c r="I152" i="7" s="1"/>
  <c r="E152" i="7"/>
  <c r="G151" i="7"/>
  <c r="E151" i="7"/>
  <c r="I151" i="7" s="1"/>
  <c r="G150" i="7"/>
  <c r="E150" i="7"/>
  <c r="I150" i="7" s="1"/>
  <c r="I149" i="7"/>
  <c r="G149" i="7"/>
  <c r="E149" i="7"/>
  <c r="I148" i="7"/>
  <c r="G148" i="7"/>
  <c r="E148" i="7"/>
  <c r="G147" i="7"/>
  <c r="E147" i="7"/>
  <c r="G146" i="7"/>
  <c r="E146" i="7"/>
  <c r="I146" i="7" s="1"/>
  <c r="I145" i="7"/>
  <c r="G145" i="7"/>
  <c r="E145" i="7"/>
  <c r="G144" i="7"/>
  <c r="I144" i="7" s="1"/>
  <c r="E144" i="7"/>
  <c r="G143" i="7"/>
  <c r="E143" i="7"/>
  <c r="I143" i="7" s="1"/>
  <c r="G142" i="7"/>
  <c r="E142" i="7"/>
  <c r="I142" i="7" s="1"/>
  <c r="I141" i="7"/>
  <c r="G141" i="7"/>
  <c r="E141" i="7"/>
  <c r="I140" i="7"/>
  <c r="G140" i="7"/>
  <c r="E140" i="7"/>
  <c r="G139" i="7"/>
  <c r="E139" i="7"/>
  <c r="G138" i="7"/>
  <c r="E138" i="7"/>
  <c r="I138" i="7" s="1"/>
  <c r="I137" i="7"/>
  <c r="G137" i="7"/>
  <c r="E137" i="7"/>
  <c r="G136" i="7"/>
  <c r="I136" i="7" s="1"/>
  <c r="E136" i="7"/>
  <c r="G135" i="7"/>
  <c r="E135" i="7"/>
  <c r="I135" i="7" s="1"/>
  <c r="G134" i="7"/>
  <c r="E134" i="7"/>
  <c r="I134" i="7" s="1"/>
  <c r="I133" i="7"/>
  <c r="G133" i="7"/>
  <c r="E133" i="7"/>
  <c r="I132" i="7"/>
  <c r="G132" i="7"/>
  <c r="E132" i="7"/>
  <c r="G131" i="7"/>
  <c r="E131" i="7"/>
  <c r="G130" i="7"/>
  <c r="E130" i="7"/>
  <c r="I130" i="7" s="1"/>
  <c r="I129" i="7"/>
  <c r="G129" i="7"/>
  <c r="E129" i="7"/>
  <c r="G128" i="7"/>
  <c r="I128" i="7" s="1"/>
  <c r="E128" i="7"/>
  <c r="G127" i="7"/>
  <c r="E127" i="7"/>
  <c r="I127" i="7" s="1"/>
  <c r="G126" i="7"/>
  <c r="E126" i="7"/>
  <c r="I126" i="7" s="1"/>
  <c r="I125" i="7"/>
  <c r="G125" i="7"/>
  <c r="E125" i="7"/>
  <c r="I124" i="7"/>
  <c r="G124" i="7"/>
  <c r="E124" i="7"/>
  <c r="G123" i="7"/>
  <c r="E123" i="7"/>
  <c r="G122" i="7"/>
  <c r="E122" i="7"/>
  <c r="I122" i="7" s="1"/>
  <c r="I121" i="7"/>
  <c r="G121" i="7"/>
  <c r="E121" i="7"/>
  <c r="G120" i="7"/>
  <c r="I120" i="7" s="1"/>
  <c r="E120" i="7"/>
  <c r="G119" i="7"/>
  <c r="E119" i="7"/>
  <c r="I119" i="7" s="1"/>
  <c r="G118" i="7"/>
  <c r="E118" i="7"/>
  <c r="I118" i="7" s="1"/>
  <c r="I117" i="7"/>
  <c r="G117" i="7"/>
  <c r="E117" i="7"/>
  <c r="I116" i="7"/>
  <c r="G116" i="7"/>
  <c r="E116" i="7"/>
  <c r="G115" i="7"/>
  <c r="E115" i="7"/>
  <c r="G114" i="7"/>
  <c r="E114" i="7"/>
  <c r="I114" i="7" s="1"/>
  <c r="I113" i="7"/>
  <c r="G113" i="7"/>
  <c r="E113" i="7"/>
  <c r="G112" i="7"/>
  <c r="I112" i="7" s="1"/>
  <c r="E112" i="7"/>
  <c r="G111" i="7"/>
  <c r="E111" i="7"/>
  <c r="I111" i="7" s="1"/>
  <c r="G110" i="7"/>
  <c r="E110" i="7"/>
  <c r="I110" i="7" s="1"/>
  <c r="I109" i="7"/>
  <c r="G109" i="7"/>
  <c r="E109" i="7"/>
  <c r="I108" i="7"/>
  <c r="G108" i="7"/>
  <c r="E108" i="7"/>
  <c r="G107" i="7"/>
  <c r="E107" i="7"/>
  <c r="G106" i="7"/>
  <c r="E106" i="7"/>
  <c r="I106" i="7" s="1"/>
  <c r="I105" i="7"/>
  <c r="G105" i="7"/>
  <c r="E105" i="7"/>
  <c r="G104" i="7"/>
  <c r="I104" i="7" s="1"/>
  <c r="E104" i="7"/>
  <c r="G103" i="7"/>
  <c r="E103" i="7"/>
  <c r="I103" i="7" s="1"/>
  <c r="G102" i="7"/>
  <c r="E102" i="7"/>
  <c r="I102" i="7" s="1"/>
  <c r="I101" i="7"/>
  <c r="G101" i="7"/>
  <c r="E101" i="7"/>
  <c r="I100" i="7"/>
  <c r="G100" i="7"/>
  <c r="E100" i="7"/>
  <c r="G99" i="7"/>
  <c r="E99" i="7"/>
  <c r="G98" i="7"/>
  <c r="E98" i="7"/>
  <c r="I98" i="7" s="1"/>
  <c r="I97" i="7"/>
  <c r="G97" i="7"/>
  <c r="E97" i="7"/>
  <c r="G96" i="7"/>
  <c r="I96" i="7" s="1"/>
  <c r="E96" i="7"/>
  <c r="G95" i="7"/>
  <c r="E95" i="7"/>
  <c r="I95" i="7" s="1"/>
  <c r="G94" i="7"/>
  <c r="E94" i="7"/>
  <c r="I94" i="7" s="1"/>
  <c r="I93" i="7"/>
  <c r="G93" i="7"/>
  <c r="E93" i="7"/>
  <c r="I92" i="7"/>
  <c r="G92" i="7"/>
  <c r="E92" i="7"/>
  <c r="G91" i="7"/>
  <c r="E91" i="7"/>
  <c r="G90" i="7"/>
  <c r="E90" i="7"/>
  <c r="I90" i="7" s="1"/>
  <c r="I89" i="7"/>
  <c r="G89" i="7"/>
  <c r="E89" i="7"/>
  <c r="G88" i="7"/>
  <c r="I88" i="7" s="1"/>
  <c r="E88" i="7"/>
  <c r="G87" i="7"/>
  <c r="E87" i="7"/>
  <c r="I87" i="7" s="1"/>
  <c r="G86" i="7"/>
  <c r="E86" i="7"/>
  <c r="I86" i="7" s="1"/>
  <c r="I85" i="7"/>
  <c r="G85" i="7"/>
  <c r="E85" i="7"/>
  <c r="I84" i="7"/>
  <c r="G84" i="7"/>
  <c r="E84" i="7"/>
  <c r="G83" i="7"/>
  <c r="E83" i="7"/>
  <c r="G82" i="7"/>
  <c r="E82" i="7"/>
  <c r="I82" i="7" s="1"/>
  <c r="I81" i="7"/>
  <c r="G81" i="7"/>
  <c r="E81" i="7"/>
  <c r="G80" i="7"/>
  <c r="I80" i="7" s="1"/>
  <c r="E80" i="7"/>
  <c r="G79" i="7"/>
  <c r="E79" i="7"/>
  <c r="I79" i="7" s="1"/>
  <c r="G78" i="7"/>
  <c r="E78" i="7"/>
  <c r="I78" i="7" s="1"/>
  <c r="I77" i="7"/>
  <c r="G77" i="7"/>
  <c r="E77" i="7"/>
  <c r="I76" i="7"/>
  <c r="G76" i="7"/>
  <c r="E76" i="7"/>
  <c r="G75" i="7"/>
  <c r="E75" i="7"/>
  <c r="G74" i="7"/>
  <c r="E74" i="7"/>
  <c r="I74" i="7" s="1"/>
  <c r="I73" i="7"/>
  <c r="G73" i="7"/>
  <c r="E73" i="7"/>
  <c r="G72" i="7"/>
  <c r="I72" i="7" s="1"/>
  <c r="E72" i="7"/>
  <c r="G71" i="7"/>
  <c r="E71" i="7"/>
  <c r="I71" i="7" s="1"/>
  <c r="G70" i="7"/>
  <c r="E70" i="7"/>
  <c r="I70" i="7" s="1"/>
  <c r="I69" i="7"/>
  <c r="G69" i="7"/>
  <c r="E69" i="7"/>
  <c r="I68" i="7"/>
  <c r="G68" i="7"/>
  <c r="E68" i="7"/>
  <c r="G67" i="7"/>
  <c r="E67" i="7"/>
  <c r="G66" i="7"/>
  <c r="E66" i="7"/>
  <c r="I66" i="7" s="1"/>
  <c r="I65" i="7"/>
  <c r="G65" i="7"/>
  <c r="E65" i="7"/>
  <c r="G64" i="7"/>
  <c r="I64" i="7" s="1"/>
  <c r="E64" i="7"/>
  <c r="G63" i="7"/>
  <c r="E63" i="7"/>
  <c r="I63" i="7" s="1"/>
  <c r="G62" i="7"/>
  <c r="E62" i="7"/>
  <c r="I62" i="7" s="1"/>
  <c r="I61" i="7"/>
  <c r="G61" i="7"/>
  <c r="E61" i="7"/>
  <c r="I60" i="7"/>
  <c r="G60" i="7"/>
  <c r="E60" i="7"/>
  <c r="G59" i="7"/>
  <c r="E59" i="7"/>
  <c r="G58" i="7"/>
  <c r="E58" i="7"/>
  <c r="I58" i="7" s="1"/>
  <c r="I57" i="7"/>
  <c r="G57" i="7"/>
  <c r="E57" i="7"/>
  <c r="G56" i="7"/>
  <c r="I56" i="7" s="1"/>
  <c r="E56" i="7"/>
  <c r="G55" i="7"/>
  <c r="E55" i="7"/>
  <c r="I55" i="7" s="1"/>
  <c r="G54" i="7"/>
  <c r="E54" i="7"/>
  <c r="I54" i="7" s="1"/>
  <c r="I53" i="7"/>
  <c r="G53" i="7"/>
  <c r="E53" i="7"/>
  <c r="I52" i="7"/>
  <c r="G52" i="7"/>
  <c r="E52" i="7"/>
  <c r="G51" i="7"/>
  <c r="E51" i="7"/>
  <c r="G50" i="7"/>
  <c r="E50" i="7"/>
  <c r="I50" i="7" s="1"/>
  <c r="I49" i="7"/>
  <c r="G49" i="7"/>
  <c r="E49" i="7"/>
  <c r="G48" i="7"/>
  <c r="I48" i="7" s="1"/>
  <c r="E48" i="7"/>
  <c r="G47" i="7"/>
  <c r="E47" i="7"/>
  <c r="I47" i="7" s="1"/>
  <c r="G46" i="7"/>
  <c r="E46" i="7"/>
  <c r="I46" i="7" s="1"/>
  <c r="I45" i="7"/>
  <c r="G45" i="7"/>
  <c r="E45" i="7"/>
  <c r="I44" i="7"/>
  <c r="G44" i="7"/>
  <c r="E44" i="7"/>
  <c r="G43" i="7"/>
  <c r="E43" i="7"/>
  <c r="G42" i="7"/>
  <c r="E42" i="7"/>
  <c r="I42" i="7" s="1"/>
  <c r="I41" i="7"/>
  <c r="G41" i="7"/>
  <c r="E41" i="7"/>
  <c r="G40" i="7"/>
  <c r="I40" i="7" s="1"/>
  <c r="E40" i="7"/>
  <c r="G39" i="7"/>
  <c r="E39" i="7"/>
  <c r="I39" i="7" s="1"/>
  <c r="G38" i="7"/>
  <c r="E38" i="7"/>
  <c r="I38" i="7" s="1"/>
  <c r="I37" i="7"/>
  <c r="G37" i="7"/>
  <c r="E37" i="7"/>
  <c r="I36" i="7"/>
  <c r="G36" i="7"/>
  <c r="E36" i="7"/>
  <c r="G35" i="7"/>
  <c r="E35" i="7"/>
  <c r="G34" i="7"/>
  <c r="E34" i="7"/>
  <c r="I34" i="7" s="1"/>
  <c r="I33" i="7"/>
  <c r="G33" i="7"/>
  <c r="E33" i="7"/>
  <c r="G32" i="7"/>
  <c r="I32" i="7" s="1"/>
  <c r="E32" i="7"/>
  <c r="G31" i="7"/>
  <c r="E31" i="7"/>
  <c r="I31" i="7" s="1"/>
  <c r="G30" i="7"/>
  <c r="E30" i="7"/>
  <c r="I30" i="7" s="1"/>
  <c r="I29" i="7"/>
  <c r="G29" i="7"/>
  <c r="E29" i="7"/>
  <c r="I28" i="7"/>
  <c r="G28" i="7"/>
  <c r="E28" i="7"/>
  <c r="G27" i="7"/>
  <c r="E27" i="7"/>
  <c r="G26" i="7"/>
  <c r="E26" i="7"/>
  <c r="I26" i="7" s="1"/>
  <c r="I25" i="7"/>
  <c r="G25" i="7"/>
  <c r="E25" i="7"/>
  <c r="G24" i="7"/>
  <c r="I24" i="7" s="1"/>
  <c r="E24" i="7"/>
  <c r="G23" i="7"/>
  <c r="E23" i="7"/>
  <c r="I23" i="7" s="1"/>
  <c r="G22" i="7"/>
  <c r="E22" i="7"/>
  <c r="I22" i="7" s="1"/>
  <c r="I21" i="7"/>
  <c r="G21" i="7"/>
  <c r="E21" i="7"/>
  <c r="I20" i="7"/>
  <c r="G20" i="7"/>
  <c r="E20" i="7"/>
  <c r="G19" i="7"/>
  <c r="E19" i="7"/>
  <c r="G18" i="7"/>
  <c r="E18" i="7"/>
  <c r="I18" i="7" s="1"/>
  <c r="I17" i="7"/>
  <c r="G17" i="7"/>
  <c r="E17" i="7"/>
  <c r="G16" i="7"/>
  <c r="I16" i="7" s="1"/>
  <c r="E16" i="7"/>
  <c r="G15" i="7"/>
  <c r="E15" i="7"/>
  <c r="I15" i="7" s="1"/>
  <c r="G14" i="7"/>
  <c r="E14" i="7"/>
  <c r="I14" i="7" s="1"/>
  <c r="I13" i="7"/>
  <c r="G13" i="7"/>
  <c r="E13" i="7"/>
  <c r="I12" i="7"/>
  <c r="G12" i="7"/>
  <c r="E12" i="7"/>
  <c r="G11" i="7"/>
  <c r="E11" i="7"/>
  <c r="L10" i="7"/>
  <c r="G10" i="7"/>
  <c r="I10" i="7" s="1"/>
  <c r="E10" i="7"/>
  <c r="G9" i="7"/>
  <c r="E9" i="7"/>
  <c r="I9" i="7" s="1"/>
  <c r="I8" i="7"/>
  <c r="G8" i="7"/>
  <c r="E8" i="7"/>
  <c r="I7" i="7"/>
  <c r="G7" i="7"/>
  <c r="E7" i="7"/>
  <c r="G6" i="7"/>
  <c r="I6" i="7" s="1"/>
  <c r="E6" i="7"/>
  <c r="G5" i="7"/>
  <c r="E5" i="7"/>
  <c r="I5" i="7" s="1"/>
  <c r="G4" i="7"/>
  <c r="E4" i="7"/>
  <c r="I4" i="7" s="1"/>
  <c r="G3" i="7"/>
  <c r="E3" i="7"/>
  <c r="G2" i="7"/>
  <c r="E2" i="7"/>
  <c r="I2" i="7" s="1"/>
  <c r="I247" i="6"/>
  <c r="G247" i="6"/>
  <c r="E247" i="6"/>
  <c r="I246" i="6"/>
  <c r="G246" i="6"/>
  <c r="E246" i="6"/>
  <c r="G245" i="6"/>
  <c r="I245" i="6" s="1"/>
  <c r="E245" i="6"/>
  <c r="G244" i="6"/>
  <c r="E244" i="6"/>
  <c r="I244" i="6" s="1"/>
  <c r="G243" i="6"/>
  <c r="E243" i="6"/>
  <c r="I243" i="6" s="1"/>
  <c r="I242" i="6"/>
  <c r="G242" i="6"/>
  <c r="E242" i="6"/>
  <c r="G241" i="6"/>
  <c r="I241" i="6" s="1"/>
  <c r="E241" i="6"/>
  <c r="G240" i="6"/>
  <c r="E240" i="6"/>
  <c r="G239" i="6"/>
  <c r="E239" i="6"/>
  <c r="I239" i="6" s="1"/>
  <c r="I238" i="6"/>
  <c r="G238" i="6"/>
  <c r="E238" i="6"/>
  <c r="G237" i="6"/>
  <c r="I237" i="6" s="1"/>
  <c r="E237" i="6"/>
  <c r="G236" i="6"/>
  <c r="E236" i="6"/>
  <c r="I236" i="6" s="1"/>
  <c r="G235" i="6"/>
  <c r="E235" i="6"/>
  <c r="I235" i="6" s="1"/>
  <c r="I234" i="6"/>
  <c r="G234" i="6"/>
  <c r="E234" i="6"/>
  <c r="G233" i="6"/>
  <c r="I233" i="6" s="1"/>
  <c r="E233" i="6"/>
  <c r="G232" i="6"/>
  <c r="E232" i="6"/>
  <c r="G231" i="6"/>
  <c r="E231" i="6"/>
  <c r="I231" i="6" s="1"/>
  <c r="I230" i="6"/>
  <c r="G230" i="6"/>
  <c r="E230" i="6"/>
  <c r="G229" i="6"/>
  <c r="I229" i="6" s="1"/>
  <c r="E229" i="6"/>
  <c r="G228" i="6"/>
  <c r="E228" i="6"/>
  <c r="I228" i="6" s="1"/>
  <c r="G227" i="6"/>
  <c r="E227" i="6"/>
  <c r="I227" i="6" s="1"/>
  <c r="I226" i="6"/>
  <c r="G226" i="6"/>
  <c r="E226" i="6"/>
  <c r="G225" i="6"/>
  <c r="I225" i="6" s="1"/>
  <c r="E225" i="6"/>
  <c r="G224" i="6"/>
  <c r="E224" i="6"/>
  <c r="G223" i="6"/>
  <c r="E223" i="6"/>
  <c r="I223" i="6" s="1"/>
  <c r="I222" i="6"/>
  <c r="G222" i="6"/>
  <c r="E222" i="6"/>
  <c r="G221" i="6"/>
  <c r="I221" i="6" s="1"/>
  <c r="E221" i="6"/>
  <c r="G220" i="6"/>
  <c r="E220" i="6"/>
  <c r="I220" i="6" s="1"/>
  <c r="G219" i="6"/>
  <c r="E219" i="6"/>
  <c r="I219" i="6" s="1"/>
  <c r="I218" i="6"/>
  <c r="G218" i="6"/>
  <c r="E218" i="6"/>
  <c r="G217" i="6"/>
  <c r="I217" i="6" s="1"/>
  <c r="E217" i="6"/>
  <c r="G216" i="6"/>
  <c r="E216" i="6"/>
  <c r="G215" i="6"/>
  <c r="E215" i="6"/>
  <c r="I215" i="6" s="1"/>
  <c r="I214" i="6"/>
  <c r="G214" i="6"/>
  <c r="E214" i="6"/>
  <c r="G213" i="6"/>
  <c r="I213" i="6" s="1"/>
  <c r="E213" i="6"/>
  <c r="G212" i="6"/>
  <c r="E212" i="6"/>
  <c r="I212" i="6" s="1"/>
  <c r="G211" i="6"/>
  <c r="E211" i="6"/>
  <c r="I211" i="6" s="1"/>
  <c r="I210" i="6"/>
  <c r="G210" i="6"/>
  <c r="E210" i="6"/>
  <c r="G209" i="6"/>
  <c r="I209" i="6" s="1"/>
  <c r="E209" i="6"/>
  <c r="G208" i="6"/>
  <c r="E208" i="6"/>
  <c r="G207" i="6"/>
  <c r="E207" i="6"/>
  <c r="I207" i="6" s="1"/>
  <c r="I206" i="6"/>
  <c r="G206" i="6"/>
  <c r="E206" i="6"/>
  <c r="G205" i="6"/>
  <c r="I205" i="6" s="1"/>
  <c r="E205" i="6"/>
  <c r="G204" i="6"/>
  <c r="E204" i="6"/>
  <c r="I204" i="6" s="1"/>
  <c r="G203" i="6"/>
  <c r="E203" i="6"/>
  <c r="I203" i="6" s="1"/>
  <c r="I202" i="6"/>
  <c r="G202" i="6"/>
  <c r="E202" i="6"/>
  <c r="G201" i="6"/>
  <c r="I201" i="6" s="1"/>
  <c r="E201" i="6"/>
  <c r="G200" i="6"/>
  <c r="E200" i="6"/>
  <c r="G199" i="6"/>
  <c r="E199" i="6"/>
  <c r="I199" i="6" s="1"/>
  <c r="I198" i="6"/>
  <c r="G198" i="6"/>
  <c r="E198" i="6"/>
  <c r="G197" i="6"/>
  <c r="I197" i="6" s="1"/>
  <c r="E197" i="6"/>
  <c r="G196" i="6"/>
  <c r="E196" i="6"/>
  <c r="I196" i="6" s="1"/>
  <c r="G195" i="6"/>
  <c r="E195" i="6"/>
  <c r="I195" i="6" s="1"/>
  <c r="I194" i="6"/>
  <c r="G194" i="6"/>
  <c r="E194" i="6"/>
  <c r="G193" i="6"/>
  <c r="I193" i="6" s="1"/>
  <c r="E193" i="6"/>
  <c r="G192" i="6"/>
  <c r="E192" i="6"/>
  <c r="G191" i="6"/>
  <c r="E191" i="6"/>
  <c r="I191" i="6" s="1"/>
  <c r="I190" i="6"/>
  <c r="G190" i="6"/>
  <c r="E190" i="6"/>
  <c r="G189" i="6"/>
  <c r="I189" i="6" s="1"/>
  <c r="E189" i="6"/>
  <c r="G188" i="6"/>
  <c r="E188" i="6"/>
  <c r="I188" i="6" s="1"/>
  <c r="G187" i="6"/>
  <c r="E187" i="6"/>
  <c r="I187" i="6" s="1"/>
  <c r="I186" i="6"/>
  <c r="G186" i="6"/>
  <c r="E186" i="6"/>
  <c r="G185" i="6"/>
  <c r="I185" i="6" s="1"/>
  <c r="E185" i="6"/>
  <c r="G184" i="6"/>
  <c r="E184" i="6"/>
  <c r="G183" i="6"/>
  <c r="E183" i="6"/>
  <c r="I183" i="6" s="1"/>
  <c r="I182" i="6"/>
  <c r="G182" i="6"/>
  <c r="E182" i="6"/>
  <c r="G181" i="6"/>
  <c r="I181" i="6" s="1"/>
  <c r="E181" i="6"/>
  <c r="G180" i="6"/>
  <c r="E180" i="6"/>
  <c r="I180" i="6" s="1"/>
  <c r="G179" i="6"/>
  <c r="E179" i="6"/>
  <c r="I179" i="6" s="1"/>
  <c r="I178" i="6"/>
  <c r="G178" i="6"/>
  <c r="E178" i="6"/>
  <c r="G177" i="6"/>
  <c r="I177" i="6" s="1"/>
  <c r="E177" i="6"/>
  <c r="G176" i="6"/>
  <c r="E176" i="6"/>
  <c r="G175" i="6"/>
  <c r="E175" i="6"/>
  <c r="I175" i="6" s="1"/>
  <c r="I174" i="6"/>
  <c r="G174" i="6"/>
  <c r="E174" i="6"/>
  <c r="G173" i="6"/>
  <c r="I173" i="6" s="1"/>
  <c r="E173" i="6"/>
  <c r="G172" i="6"/>
  <c r="E172" i="6"/>
  <c r="I172" i="6" s="1"/>
  <c r="G171" i="6"/>
  <c r="E171" i="6"/>
  <c r="I171" i="6" s="1"/>
  <c r="I170" i="6"/>
  <c r="G170" i="6"/>
  <c r="E170" i="6"/>
  <c r="G169" i="6"/>
  <c r="I169" i="6" s="1"/>
  <c r="E169" i="6"/>
  <c r="G168" i="6"/>
  <c r="E168" i="6"/>
  <c r="G167" i="6"/>
  <c r="E167" i="6"/>
  <c r="I167" i="6" s="1"/>
  <c r="I166" i="6"/>
  <c r="G166" i="6"/>
  <c r="E166" i="6"/>
  <c r="G165" i="6"/>
  <c r="I165" i="6" s="1"/>
  <c r="E165" i="6"/>
  <c r="G164" i="6"/>
  <c r="E164" i="6"/>
  <c r="I164" i="6" s="1"/>
  <c r="G163" i="6"/>
  <c r="E163" i="6"/>
  <c r="I163" i="6" s="1"/>
  <c r="I162" i="6"/>
  <c r="G162" i="6"/>
  <c r="E162" i="6"/>
  <c r="G161" i="6"/>
  <c r="I161" i="6" s="1"/>
  <c r="E161" i="6"/>
  <c r="G160" i="6"/>
  <c r="E160" i="6"/>
  <c r="G159" i="6"/>
  <c r="E159" i="6"/>
  <c r="I159" i="6" s="1"/>
  <c r="I158" i="6"/>
  <c r="G158" i="6"/>
  <c r="E158" i="6"/>
  <c r="G157" i="6"/>
  <c r="I157" i="6" s="1"/>
  <c r="E157" i="6"/>
  <c r="G156" i="6"/>
  <c r="E156" i="6"/>
  <c r="I156" i="6" s="1"/>
  <c r="G155" i="6"/>
  <c r="E155" i="6"/>
  <c r="I155" i="6" s="1"/>
  <c r="I154" i="6"/>
  <c r="G154" i="6"/>
  <c r="E154" i="6"/>
  <c r="G153" i="6"/>
  <c r="I153" i="6" s="1"/>
  <c r="E153" i="6"/>
  <c r="G152" i="6"/>
  <c r="E152" i="6"/>
  <c r="G151" i="6"/>
  <c r="E151" i="6"/>
  <c r="I151" i="6" s="1"/>
  <c r="I150" i="6"/>
  <c r="G150" i="6"/>
  <c r="E150" i="6"/>
  <c r="G149" i="6"/>
  <c r="I149" i="6" s="1"/>
  <c r="E149" i="6"/>
  <c r="G148" i="6"/>
  <c r="E148" i="6"/>
  <c r="I148" i="6" s="1"/>
  <c r="G147" i="6"/>
  <c r="E147" i="6"/>
  <c r="I147" i="6" s="1"/>
  <c r="I146" i="6"/>
  <c r="G146" i="6"/>
  <c r="E146" i="6"/>
  <c r="G145" i="6"/>
  <c r="I145" i="6" s="1"/>
  <c r="E145" i="6"/>
  <c r="G144" i="6"/>
  <c r="E144" i="6"/>
  <c r="G143" i="6"/>
  <c r="E143" i="6"/>
  <c r="I143" i="6" s="1"/>
  <c r="I142" i="6"/>
  <c r="G142" i="6"/>
  <c r="E142" i="6"/>
  <c r="G141" i="6"/>
  <c r="I141" i="6" s="1"/>
  <c r="E141" i="6"/>
  <c r="G140" i="6"/>
  <c r="E140" i="6"/>
  <c r="I140" i="6" s="1"/>
  <c r="G139" i="6"/>
  <c r="E139" i="6"/>
  <c r="I139" i="6" s="1"/>
  <c r="I138" i="6"/>
  <c r="G138" i="6"/>
  <c r="E138" i="6"/>
  <c r="G137" i="6"/>
  <c r="I137" i="6" s="1"/>
  <c r="E137" i="6"/>
  <c r="G136" i="6"/>
  <c r="E136" i="6"/>
  <c r="G135" i="6"/>
  <c r="E135" i="6"/>
  <c r="I135" i="6" s="1"/>
  <c r="I134" i="6"/>
  <c r="G134" i="6"/>
  <c r="E134" i="6"/>
  <c r="G133" i="6"/>
  <c r="I133" i="6" s="1"/>
  <c r="E133" i="6"/>
  <c r="G132" i="6"/>
  <c r="E132" i="6"/>
  <c r="I132" i="6" s="1"/>
  <c r="G131" i="6"/>
  <c r="E131" i="6"/>
  <c r="I131" i="6" s="1"/>
  <c r="I130" i="6"/>
  <c r="G130" i="6"/>
  <c r="E130" i="6"/>
  <c r="G129" i="6"/>
  <c r="I129" i="6" s="1"/>
  <c r="E129" i="6"/>
  <c r="G128" i="6"/>
  <c r="E128" i="6"/>
  <c r="G127" i="6"/>
  <c r="E127" i="6"/>
  <c r="I127" i="6" s="1"/>
  <c r="I126" i="6"/>
  <c r="G126" i="6"/>
  <c r="E126" i="6"/>
  <c r="G125" i="6"/>
  <c r="I125" i="6" s="1"/>
  <c r="E125" i="6"/>
  <c r="G124" i="6"/>
  <c r="E124" i="6"/>
  <c r="I124" i="6" s="1"/>
  <c r="G123" i="6"/>
  <c r="E123" i="6"/>
  <c r="I123" i="6" s="1"/>
  <c r="I122" i="6"/>
  <c r="G122" i="6"/>
  <c r="E122" i="6"/>
  <c r="G121" i="6"/>
  <c r="I121" i="6" s="1"/>
  <c r="E121" i="6"/>
  <c r="G120" i="6"/>
  <c r="E120" i="6"/>
  <c r="G119" i="6"/>
  <c r="E119" i="6"/>
  <c r="I119" i="6" s="1"/>
  <c r="I118" i="6"/>
  <c r="G118" i="6"/>
  <c r="E118" i="6"/>
  <c r="G117" i="6"/>
  <c r="I117" i="6" s="1"/>
  <c r="E117" i="6"/>
  <c r="G116" i="6"/>
  <c r="E116" i="6"/>
  <c r="I116" i="6" s="1"/>
  <c r="G115" i="6"/>
  <c r="E115" i="6"/>
  <c r="I115" i="6" s="1"/>
  <c r="I114" i="6"/>
  <c r="G114" i="6"/>
  <c r="E114" i="6"/>
  <c r="G113" i="6"/>
  <c r="I113" i="6" s="1"/>
  <c r="E113" i="6"/>
  <c r="G112" i="6"/>
  <c r="E112" i="6"/>
  <c r="G111" i="6"/>
  <c r="E111" i="6"/>
  <c r="I111" i="6" s="1"/>
  <c r="I110" i="6"/>
  <c r="G110" i="6"/>
  <c r="E110" i="6"/>
  <c r="G109" i="6"/>
  <c r="I109" i="6" s="1"/>
  <c r="E109" i="6"/>
  <c r="G108" i="6"/>
  <c r="E108" i="6"/>
  <c r="I108" i="6" s="1"/>
  <c r="G107" i="6"/>
  <c r="E107" i="6"/>
  <c r="I107" i="6" s="1"/>
  <c r="I106" i="6"/>
  <c r="G106" i="6"/>
  <c r="E106" i="6"/>
  <c r="G105" i="6"/>
  <c r="I105" i="6" s="1"/>
  <c r="E105" i="6"/>
  <c r="G104" i="6"/>
  <c r="E104" i="6"/>
  <c r="G103" i="6"/>
  <c r="E103" i="6"/>
  <c r="I103" i="6" s="1"/>
  <c r="I102" i="6"/>
  <c r="G102" i="6"/>
  <c r="E102" i="6"/>
  <c r="G101" i="6"/>
  <c r="I101" i="6" s="1"/>
  <c r="E101" i="6"/>
  <c r="G100" i="6"/>
  <c r="E100" i="6"/>
  <c r="I100" i="6" s="1"/>
  <c r="G99" i="6"/>
  <c r="E99" i="6"/>
  <c r="I99" i="6" s="1"/>
  <c r="I98" i="6"/>
  <c r="G98" i="6"/>
  <c r="E98" i="6"/>
  <c r="G97" i="6"/>
  <c r="I97" i="6" s="1"/>
  <c r="E97" i="6"/>
  <c r="G96" i="6"/>
  <c r="E96" i="6"/>
  <c r="G95" i="6"/>
  <c r="E95" i="6"/>
  <c r="I95" i="6" s="1"/>
  <c r="I94" i="6"/>
  <c r="G94" i="6"/>
  <c r="E94" i="6"/>
  <c r="G93" i="6"/>
  <c r="I93" i="6" s="1"/>
  <c r="E93" i="6"/>
  <c r="G92" i="6"/>
  <c r="E92" i="6"/>
  <c r="I92" i="6" s="1"/>
  <c r="G91" i="6"/>
  <c r="E91" i="6"/>
  <c r="I91" i="6" s="1"/>
  <c r="I90" i="6"/>
  <c r="G90" i="6"/>
  <c r="E90" i="6"/>
  <c r="G89" i="6"/>
  <c r="I89" i="6" s="1"/>
  <c r="E89" i="6"/>
  <c r="G88" i="6"/>
  <c r="E88" i="6"/>
  <c r="G87" i="6"/>
  <c r="E87" i="6"/>
  <c r="I87" i="6" s="1"/>
  <c r="I86" i="6"/>
  <c r="G86" i="6"/>
  <c r="E86" i="6"/>
  <c r="G85" i="6"/>
  <c r="I85" i="6" s="1"/>
  <c r="E85" i="6"/>
  <c r="G84" i="6"/>
  <c r="E84" i="6"/>
  <c r="I84" i="6" s="1"/>
  <c r="G83" i="6"/>
  <c r="E83" i="6"/>
  <c r="I83" i="6" s="1"/>
  <c r="I82" i="6"/>
  <c r="G82" i="6"/>
  <c r="E82" i="6"/>
  <c r="G81" i="6"/>
  <c r="I81" i="6" s="1"/>
  <c r="E81" i="6"/>
  <c r="G80" i="6"/>
  <c r="E80" i="6"/>
  <c r="G79" i="6"/>
  <c r="E79" i="6"/>
  <c r="I79" i="6" s="1"/>
  <c r="I78" i="6"/>
  <c r="G78" i="6"/>
  <c r="E78" i="6"/>
  <c r="G77" i="6"/>
  <c r="I77" i="6" s="1"/>
  <c r="E77" i="6"/>
  <c r="G76" i="6"/>
  <c r="E76" i="6"/>
  <c r="I76" i="6" s="1"/>
  <c r="G75" i="6"/>
  <c r="E75" i="6"/>
  <c r="I75" i="6" s="1"/>
  <c r="I74" i="6"/>
  <c r="G74" i="6"/>
  <c r="E74" i="6"/>
  <c r="G73" i="6"/>
  <c r="I73" i="6" s="1"/>
  <c r="E73" i="6"/>
  <c r="G72" i="6"/>
  <c r="E72" i="6"/>
  <c r="G71" i="6"/>
  <c r="E71" i="6"/>
  <c r="I71" i="6" s="1"/>
  <c r="I70" i="6"/>
  <c r="G70" i="6"/>
  <c r="E70" i="6"/>
  <c r="G69" i="6"/>
  <c r="I69" i="6" s="1"/>
  <c r="E69" i="6"/>
  <c r="G68" i="6"/>
  <c r="E68" i="6"/>
  <c r="I68" i="6" s="1"/>
  <c r="G67" i="6"/>
  <c r="E67" i="6"/>
  <c r="I67" i="6" s="1"/>
  <c r="I66" i="6"/>
  <c r="G66" i="6"/>
  <c r="E66" i="6"/>
  <c r="G65" i="6"/>
  <c r="I65" i="6" s="1"/>
  <c r="E65" i="6"/>
  <c r="G64" i="6"/>
  <c r="E64" i="6"/>
  <c r="G63" i="6"/>
  <c r="E63" i="6"/>
  <c r="I63" i="6" s="1"/>
  <c r="I62" i="6"/>
  <c r="G62" i="6"/>
  <c r="E62" i="6"/>
  <c r="G61" i="6"/>
  <c r="I61" i="6" s="1"/>
  <c r="E61" i="6"/>
  <c r="G60" i="6"/>
  <c r="E60" i="6"/>
  <c r="I60" i="6" s="1"/>
  <c r="G59" i="6"/>
  <c r="E59" i="6"/>
  <c r="I59" i="6" s="1"/>
  <c r="I58" i="6"/>
  <c r="G58" i="6"/>
  <c r="E58" i="6"/>
  <c r="G57" i="6"/>
  <c r="I57" i="6" s="1"/>
  <c r="E57" i="6"/>
  <c r="G56" i="6"/>
  <c r="E56" i="6"/>
  <c r="G55" i="6"/>
  <c r="E55" i="6"/>
  <c r="I55" i="6" s="1"/>
  <c r="I54" i="6"/>
  <c r="G54" i="6"/>
  <c r="E54" i="6"/>
  <c r="G53" i="6"/>
  <c r="I53" i="6" s="1"/>
  <c r="E53" i="6"/>
  <c r="G52" i="6"/>
  <c r="E52" i="6"/>
  <c r="I52" i="6" s="1"/>
  <c r="G51" i="6"/>
  <c r="E51" i="6"/>
  <c r="I51" i="6" s="1"/>
  <c r="I50" i="6"/>
  <c r="G50" i="6"/>
  <c r="E50" i="6"/>
  <c r="G49" i="6"/>
  <c r="I49" i="6" s="1"/>
  <c r="E49" i="6"/>
  <c r="G48" i="6"/>
  <c r="E48" i="6"/>
  <c r="G47" i="6"/>
  <c r="E47" i="6"/>
  <c r="I47" i="6" s="1"/>
  <c r="I46" i="6"/>
  <c r="G46" i="6"/>
  <c r="E46" i="6"/>
  <c r="G45" i="6"/>
  <c r="I45" i="6" s="1"/>
  <c r="E45" i="6"/>
  <c r="G44" i="6"/>
  <c r="E44" i="6"/>
  <c r="I44" i="6" s="1"/>
  <c r="G43" i="6"/>
  <c r="E43" i="6"/>
  <c r="I43" i="6" s="1"/>
  <c r="I42" i="6"/>
  <c r="G42" i="6"/>
  <c r="E42" i="6"/>
  <c r="G41" i="6"/>
  <c r="I41" i="6" s="1"/>
  <c r="E41" i="6"/>
  <c r="G40" i="6"/>
  <c r="E40" i="6"/>
  <c r="G39" i="6"/>
  <c r="E39" i="6"/>
  <c r="I39" i="6" s="1"/>
  <c r="I38" i="6"/>
  <c r="G38" i="6"/>
  <c r="E38" i="6"/>
  <c r="G37" i="6"/>
  <c r="I37" i="6" s="1"/>
  <c r="E37" i="6"/>
  <c r="G36" i="6"/>
  <c r="E36" i="6"/>
  <c r="I36" i="6" s="1"/>
  <c r="G35" i="6"/>
  <c r="E35" i="6"/>
  <c r="I35" i="6" s="1"/>
  <c r="I34" i="6"/>
  <c r="G34" i="6"/>
  <c r="E34" i="6"/>
  <c r="G33" i="6"/>
  <c r="I33" i="6" s="1"/>
  <c r="E33" i="6"/>
  <c r="G32" i="6"/>
  <c r="E32" i="6"/>
  <c r="G31" i="6"/>
  <c r="E31" i="6"/>
  <c r="I31" i="6" s="1"/>
  <c r="I30" i="6"/>
  <c r="G30" i="6"/>
  <c r="E30" i="6"/>
  <c r="G29" i="6"/>
  <c r="I29" i="6" s="1"/>
  <c r="E29" i="6"/>
  <c r="G28" i="6"/>
  <c r="E28" i="6"/>
  <c r="I28" i="6" s="1"/>
  <c r="G27" i="6"/>
  <c r="E27" i="6"/>
  <c r="I27" i="6" s="1"/>
  <c r="I26" i="6"/>
  <c r="G26" i="6"/>
  <c r="E26" i="6"/>
  <c r="G25" i="6"/>
  <c r="I25" i="6" s="1"/>
  <c r="E25" i="6"/>
  <c r="G24" i="6"/>
  <c r="E24" i="6"/>
  <c r="G23" i="6"/>
  <c r="E23" i="6"/>
  <c r="I23" i="6" s="1"/>
  <c r="I22" i="6"/>
  <c r="G22" i="6"/>
  <c r="E22" i="6"/>
  <c r="G21" i="6"/>
  <c r="I21" i="6" s="1"/>
  <c r="E21" i="6"/>
  <c r="G20" i="6"/>
  <c r="E20" i="6"/>
  <c r="I20" i="6" s="1"/>
  <c r="G19" i="6"/>
  <c r="E19" i="6"/>
  <c r="I19" i="6" s="1"/>
  <c r="I18" i="6"/>
  <c r="G18" i="6"/>
  <c r="E18" i="6"/>
  <c r="G17" i="6"/>
  <c r="I17" i="6" s="1"/>
  <c r="E17" i="6"/>
  <c r="G16" i="6"/>
  <c r="E16" i="6"/>
  <c r="G15" i="6"/>
  <c r="E15" i="6"/>
  <c r="I15" i="6" s="1"/>
  <c r="I14" i="6"/>
  <c r="G14" i="6"/>
  <c r="E14" i="6"/>
  <c r="G13" i="6"/>
  <c r="I13" i="6" s="1"/>
  <c r="E13" i="6"/>
  <c r="G12" i="6"/>
  <c r="E12" i="6"/>
  <c r="I12" i="6" s="1"/>
  <c r="G11" i="6"/>
  <c r="E11" i="6"/>
  <c r="I11" i="6" s="1"/>
  <c r="L10" i="6"/>
  <c r="G10" i="6"/>
  <c r="E10" i="6"/>
  <c r="I10" i="6" s="1"/>
  <c r="I9" i="6"/>
  <c r="G9" i="6"/>
  <c r="E9" i="6"/>
  <c r="I8" i="6"/>
  <c r="G8" i="6"/>
  <c r="E8" i="6"/>
  <c r="G7" i="6"/>
  <c r="I7" i="6" s="1"/>
  <c r="E7" i="6"/>
  <c r="G6" i="6"/>
  <c r="E6" i="6"/>
  <c r="I6" i="6" s="1"/>
  <c r="G5" i="6"/>
  <c r="E5" i="6"/>
  <c r="I5" i="6" s="1"/>
  <c r="G4" i="6"/>
  <c r="E4" i="6"/>
  <c r="I4" i="6" s="1"/>
  <c r="I3" i="6"/>
  <c r="G3" i="6"/>
  <c r="E3" i="6"/>
  <c r="I2" i="6"/>
  <c r="G2" i="6"/>
  <c r="E2" i="6"/>
  <c r="B19" i="5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O25" i="4"/>
  <c r="I25" i="4"/>
  <c r="I24" i="4"/>
  <c r="I23" i="4"/>
  <c r="I22" i="4"/>
  <c r="M11" i="4" s="1"/>
  <c r="I21" i="4"/>
  <c r="M20" i="4"/>
  <c r="I20" i="4"/>
  <c r="I19" i="4"/>
  <c r="I18" i="4"/>
  <c r="M17" i="4"/>
  <c r="I17" i="4"/>
  <c r="I16" i="4"/>
  <c r="I15" i="4"/>
  <c r="I14" i="4"/>
  <c r="J13" i="4"/>
  <c r="I13" i="4"/>
  <c r="I12" i="4"/>
  <c r="I11" i="4"/>
  <c r="I10" i="4"/>
  <c r="I9" i="4"/>
  <c r="M8" i="4"/>
  <c r="I8" i="4"/>
  <c r="I7" i="4"/>
  <c r="I6" i="4"/>
  <c r="M5" i="4"/>
  <c r="I5" i="4"/>
  <c r="I4" i="4"/>
  <c r="I3" i="4"/>
  <c r="I2" i="4"/>
  <c r="I247" i="3"/>
  <c r="I246" i="3"/>
  <c r="I245" i="3"/>
  <c r="I244" i="3"/>
  <c r="I243" i="3"/>
  <c r="I242" i="3"/>
  <c r="K241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K209" i="3"/>
  <c r="I209" i="3"/>
  <c r="I208" i="3"/>
  <c r="I207" i="3"/>
  <c r="I206" i="3"/>
  <c r="I205" i="3"/>
  <c r="I204" i="3"/>
  <c r="I203" i="3"/>
  <c r="I202" i="3"/>
  <c r="K201" i="3"/>
  <c r="I201" i="3"/>
  <c r="I200" i="3"/>
  <c r="I199" i="3"/>
  <c r="I198" i="3"/>
  <c r="I197" i="3"/>
  <c r="I196" i="3"/>
  <c r="I195" i="3"/>
  <c r="I194" i="3"/>
  <c r="K193" i="3"/>
  <c r="I193" i="3"/>
  <c r="I192" i="3"/>
  <c r="I191" i="3"/>
  <c r="I190" i="3"/>
  <c r="I189" i="3"/>
  <c r="I188" i="3"/>
  <c r="I187" i="3"/>
  <c r="I186" i="3"/>
  <c r="K185" i="3"/>
  <c r="I185" i="3"/>
  <c r="I184" i="3"/>
  <c r="I183" i="3"/>
  <c r="I182" i="3"/>
  <c r="I181" i="3"/>
  <c r="I180" i="3"/>
  <c r="I179" i="3"/>
  <c r="I178" i="3"/>
  <c r="K177" i="3"/>
  <c r="I177" i="3"/>
  <c r="I176" i="3"/>
  <c r="I175" i="3"/>
  <c r="I174" i="3"/>
  <c r="I173" i="3"/>
  <c r="I172" i="3"/>
  <c r="I171" i="3"/>
  <c r="I170" i="3"/>
  <c r="K169" i="3"/>
  <c r="I169" i="3"/>
  <c r="I168" i="3"/>
  <c r="I167" i="3"/>
  <c r="I166" i="3"/>
  <c r="I165" i="3"/>
  <c r="I164" i="3"/>
  <c r="I163" i="3"/>
  <c r="I162" i="3"/>
  <c r="K161" i="3"/>
  <c r="I161" i="3"/>
  <c r="I160" i="3"/>
  <c r="I159" i="3"/>
  <c r="I158" i="3"/>
  <c r="I157" i="3"/>
  <c r="I156" i="3"/>
  <c r="I155" i="3"/>
  <c r="I154" i="3"/>
  <c r="K153" i="3"/>
  <c r="I153" i="3"/>
  <c r="I152" i="3"/>
  <c r="I151" i="3"/>
  <c r="I150" i="3"/>
  <c r="I149" i="3"/>
  <c r="I148" i="3"/>
  <c r="I147" i="3"/>
  <c r="I146" i="3"/>
  <c r="K145" i="3"/>
  <c r="I145" i="3"/>
  <c r="I144" i="3"/>
  <c r="I143" i="3"/>
  <c r="I142" i="3"/>
  <c r="I141" i="3"/>
  <c r="I140" i="3"/>
  <c r="I139" i="3"/>
  <c r="I138" i="3"/>
  <c r="K137" i="3"/>
  <c r="I137" i="3"/>
  <c r="I136" i="3"/>
  <c r="I135" i="3"/>
  <c r="I134" i="3"/>
  <c r="I133" i="3"/>
  <c r="I132" i="3"/>
  <c r="I131" i="3"/>
  <c r="I130" i="3"/>
  <c r="K129" i="3"/>
  <c r="I129" i="3"/>
  <c r="I128" i="3"/>
  <c r="I127" i="3"/>
  <c r="I126" i="3"/>
  <c r="I125" i="3"/>
  <c r="I124" i="3"/>
  <c r="I123" i="3"/>
  <c r="I122" i="3"/>
  <c r="K121" i="3"/>
  <c r="I121" i="3"/>
  <c r="I120" i="3"/>
  <c r="I119" i="3"/>
  <c r="I118" i="3"/>
  <c r="I117" i="3"/>
  <c r="I116" i="3"/>
  <c r="I115" i="3"/>
  <c r="I114" i="3"/>
  <c r="K113" i="3"/>
  <c r="I113" i="3"/>
  <c r="I112" i="3"/>
  <c r="I111" i="3"/>
  <c r="I110" i="3"/>
  <c r="I109" i="3"/>
  <c r="I108" i="3"/>
  <c r="I107" i="3"/>
  <c r="I106" i="3"/>
  <c r="K105" i="3"/>
  <c r="I105" i="3"/>
  <c r="I104" i="3"/>
  <c r="I103" i="3"/>
  <c r="I102" i="3"/>
  <c r="I101" i="3"/>
  <c r="I100" i="3"/>
  <c r="I99" i="3"/>
  <c r="I98" i="3"/>
  <c r="K97" i="3"/>
  <c r="I97" i="3"/>
  <c r="I96" i="3"/>
  <c r="I95" i="3"/>
  <c r="I94" i="3"/>
  <c r="I93" i="3"/>
  <c r="I92" i="3"/>
  <c r="I91" i="3"/>
  <c r="I90" i="3"/>
  <c r="K89" i="3"/>
  <c r="I89" i="3"/>
  <c r="I88" i="3"/>
  <c r="I87" i="3"/>
  <c r="I86" i="3"/>
  <c r="I85" i="3"/>
  <c r="I84" i="3"/>
  <c r="I83" i="3"/>
  <c r="I82" i="3"/>
  <c r="K81" i="3"/>
  <c r="I81" i="3"/>
  <c r="I80" i="3"/>
  <c r="I79" i="3"/>
  <c r="I78" i="3"/>
  <c r="I77" i="3"/>
  <c r="I76" i="3"/>
  <c r="I75" i="3"/>
  <c r="I74" i="3"/>
  <c r="K73" i="3"/>
  <c r="I73" i="3"/>
  <c r="I72" i="3"/>
  <c r="I71" i="3"/>
  <c r="I70" i="3"/>
  <c r="I69" i="3"/>
  <c r="I68" i="3"/>
  <c r="I67" i="3"/>
  <c r="I66" i="3"/>
  <c r="K65" i="3"/>
  <c r="I65" i="3"/>
  <c r="I64" i="3"/>
  <c r="I63" i="3"/>
  <c r="I62" i="3"/>
  <c r="I61" i="3"/>
  <c r="K60" i="3"/>
  <c r="I60" i="3"/>
  <c r="I59" i="3"/>
  <c r="K58" i="3"/>
  <c r="I58" i="3"/>
  <c r="I57" i="3"/>
  <c r="K56" i="3"/>
  <c r="I56" i="3"/>
  <c r="I55" i="3"/>
  <c r="K54" i="3"/>
  <c r="I54" i="3"/>
  <c r="I53" i="3"/>
  <c r="K52" i="3"/>
  <c r="I52" i="3"/>
  <c r="I51" i="3"/>
  <c r="K50" i="3"/>
  <c r="I50" i="3"/>
  <c r="I49" i="3"/>
  <c r="K48" i="3"/>
  <c r="I48" i="3"/>
  <c r="I47" i="3"/>
  <c r="K46" i="3"/>
  <c r="I46" i="3"/>
  <c r="I45" i="3"/>
  <c r="K44" i="3"/>
  <c r="I44" i="3"/>
  <c r="I43" i="3"/>
  <c r="K42" i="3"/>
  <c r="I42" i="3"/>
  <c r="I41" i="3"/>
  <c r="K40" i="3"/>
  <c r="I40" i="3"/>
  <c r="I39" i="3"/>
  <c r="K38" i="3"/>
  <c r="I38" i="3"/>
  <c r="I37" i="3"/>
  <c r="K36" i="3"/>
  <c r="I36" i="3"/>
  <c r="I35" i="3"/>
  <c r="K34" i="3"/>
  <c r="I34" i="3"/>
  <c r="I33" i="3"/>
  <c r="I32" i="3"/>
  <c r="I31" i="3"/>
  <c r="I30" i="3"/>
  <c r="K29" i="3"/>
  <c r="I29" i="3"/>
  <c r="I28" i="3"/>
  <c r="K27" i="3"/>
  <c r="I27" i="3"/>
  <c r="I26" i="3"/>
  <c r="I25" i="3"/>
  <c r="I24" i="3"/>
  <c r="M23" i="3"/>
  <c r="I23" i="3"/>
  <c r="K22" i="3"/>
  <c r="I22" i="3"/>
  <c r="I21" i="3"/>
  <c r="M20" i="3"/>
  <c r="I20" i="3"/>
  <c r="I19" i="3"/>
  <c r="I18" i="3"/>
  <c r="M17" i="3"/>
  <c r="K17" i="3"/>
  <c r="I17" i="3"/>
  <c r="I16" i="3"/>
  <c r="K15" i="3"/>
  <c r="I15" i="3"/>
  <c r="I14" i="3"/>
  <c r="I13" i="3"/>
  <c r="I12" i="3"/>
  <c r="I11" i="3"/>
  <c r="K10" i="3"/>
  <c r="I10" i="3"/>
  <c r="I9" i="3"/>
  <c r="M8" i="3"/>
  <c r="I8" i="3"/>
  <c r="I7" i="3"/>
  <c r="I6" i="3"/>
  <c r="M5" i="3"/>
  <c r="K217" i="3" s="1"/>
  <c r="K5" i="3"/>
  <c r="I5" i="3"/>
  <c r="I4" i="3"/>
  <c r="K3" i="3"/>
  <c r="I3" i="3"/>
  <c r="I2" i="3"/>
  <c r="K247" i="2"/>
  <c r="I247" i="2"/>
  <c r="I246" i="2"/>
  <c r="K245" i="2"/>
  <c r="I245" i="2"/>
  <c r="I244" i="2"/>
  <c r="K243" i="2"/>
  <c r="I243" i="2"/>
  <c r="I242" i="2"/>
  <c r="K241" i="2"/>
  <c r="I241" i="2"/>
  <c r="I240" i="2"/>
  <c r="K239" i="2"/>
  <c r="I239" i="2"/>
  <c r="I238" i="2"/>
  <c r="K237" i="2"/>
  <c r="I237" i="2"/>
  <c r="I236" i="2"/>
  <c r="K235" i="2"/>
  <c r="I235" i="2"/>
  <c r="I234" i="2"/>
  <c r="K233" i="2"/>
  <c r="I233" i="2"/>
  <c r="I232" i="2"/>
  <c r="K231" i="2"/>
  <c r="I231" i="2"/>
  <c r="I230" i="2"/>
  <c r="K229" i="2"/>
  <c r="I229" i="2"/>
  <c r="I228" i="2"/>
  <c r="K227" i="2"/>
  <c r="I227" i="2"/>
  <c r="I226" i="2"/>
  <c r="K225" i="2"/>
  <c r="I225" i="2"/>
  <c r="I224" i="2"/>
  <c r="K223" i="2"/>
  <c r="I223" i="2"/>
  <c r="I222" i="2"/>
  <c r="K221" i="2"/>
  <c r="I221" i="2"/>
  <c r="I220" i="2"/>
  <c r="K219" i="2"/>
  <c r="I219" i="2"/>
  <c r="I218" i="2"/>
  <c r="K217" i="2"/>
  <c r="I217" i="2"/>
  <c r="I216" i="2"/>
  <c r="K215" i="2"/>
  <c r="I215" i="2"/>
  <c r="I214" i="2"/>
  <c r="K213" i="2"/>
  <c r="I213" i="2"/>
  <c r="I212" i="2"/>
  <c r="K211" i="2"/>
  <c r="I211" i="2"/>
  <c r="I210" i="2"/>
  <c r="K209" i="2"/>
  <c r="I209" i="2"/>
  <c r="I208" i="2"/>
  <c r="K207" i="2"/>
  <c r="I207" i="2"/>
  <c r="I206" i="2"/>
  <c r="K205" i="2"/>
  <c r="I205" i="2"/>
  <c r="I204" i="2"/>
  <c r="K203" i="2"/>
  <c r="I203" i="2"/>
  <c r="I202" i="2"/>
  <c r="K201" i="2"/>
  <c r="I201" i="2"/>
  <c r="I200" i="2"/>
  <c r="K199" i="2"/>
  <c r="I199" i="2"/>
  <c r="I198" i="2"/>
  <c r="K197" i="2"/>
  <c r="I197" i="2"/>
  <c r="I196" i="2"/>
  <c r="K195" i="2"/>
  <c r="I195" i="2"/>
  <c r="I194" i="2"/>
  <c r="K193" i="2"/>
  <c r="I193" i="2"/>
  <c r="I192" i="2"/>
  <c r="K191" i="2"/>
  <c r="I191" i="2"/>
  <c r="I190" i="2"/>
  <c r="K189" i="2"/>
  <c r="I189" i="2"/>
  <c r="I188" i="2"/>
  <c r="K187" i="2"/>
  <c r="I187" i="2"/>
  <c r="I186" i="2"/>
  <c r="K185" i="2"/>
  <c r="I185" i="2"/>
  <c r="I184" i="2"/>
  <c r="K183" i="2"/>
  <c r="I183" i="2"/>
  <c r="I182" i="2"/>
  <c r="K181" i="2"/>
  <c r="I181" i="2"/>
  <c r="I180" i="2"/>
  <c r="K179" i="2"/>
  <c r="I179" i="2"/>
  <c r="I178" i="2"/>
  <c r="K177" i="2"/>
  <c r="I177" i="2"/>
  <c r="I176" i="2"/>
  <c r="K175" i="2"/>
  <c r="I175" i="2"/>
  <c r="I174" i="2"/>
  <c r="K173" i="2"/>
  <c r="I173" i="2"/>
  <c r="I172" i="2"/>
  <c r="K171" i="2"/>
  <c r="I171" i="2"/>
  <c r="I170" i="2"/>
  <c r="K169" i="2"/>
  <c r="I169" i="2"/>
  <c r="I168" i="2"/>
  <c r="K167" i="2"/>
  <c r="I167" i="2"/>
  <c r="I166" i="2"/>
  <c r="K165" i="2"/>
  <c r="I165" i="2"/>
  <c r="I164" i="2"/>
  <c r="K163" i="2"/>
  <c r="I163" i="2"/>
  <c r="I162" i="2"/>
  <c r="K161" i="2"/>
  <c r="I161" i="2"/>
  <c r="I160" i="2"/>
  <c r="K159" i="2"/>
  <c r="I159" i="2"/>
  <c r="I158" i="2"/>
  <c r="K157" i="2"/>
  <c r="I157" i="2"/>
  <c r="I156" i="2"/>
  <c r="K155" i="2"/>
  <c r="I155" i="2"/>
  <c r="I154" i="2"/>
  <c r="K153" i="2"/>
  <c r="I153" i="2"/>
  <c r="I152" i="2"/>
  <c r="K151" i="2"/>
  <c r="I151" i="2"/>
  <c r="I150" i="2"/>
  <c r="K149" i="2"/>
  <c r="I149" i="2"/>
  <c r="I148" i="2"/>
  <c r="K147" i="2"/>
  <c r="I147" i="2"/>
  <c r="I146" i="2"/>
  <c r="K145" i="2"/>
  <c r="I145" i="2"/>
  <c r="I144" i="2"/>
  <c r="K143" i="2"/>
  <c r="I143" i="2"/>
  <c r="I142" i="2"/>
  <c r="K141" i="2"/>
  <c r="I141" i="2"/>
  <c r="I140" i="2"/>
  <c r="K139" i="2"/>
  <c r="I139" i="2"/>
  <c r="I138" i="2"/>
  <c r="K137" i="2"/>
  <c r="I137" i="2"/>
  <c r="I136" i="2"/>
  <c r="K135" i="2"/>
  <c r="I135" i="2"/>
  <c r="I134" i="2"/>
  <c r="K133" i="2"/>
  <c r="I133" i="2"/>
  <c r="I132" i="2"/>
  <c r="K131" i="2"/>
  <c r="I131" i="2"/>
  <c r="I130" i="2"/>
  <c r="K129" i="2"/>
  <c r="I129" i="2"/>
  <c r="I128" i="2"/>
  <c r="K127" i="2"/>
  <c r="I127" i="2"/>
  <c r="I126" i="2"/>
  <c r="K125" i="2"/>
  <c r="I125" i="2"/>
  <c r="I124" i="2"/>
  <c r="K123" i="2"/>
  <c r="I123" i="2"/>
  <c r="I122" i="2"/>
  <c r="K121" i="2"/>
  <c r="I121" i="2"/>
  <c r="I120" i="2"/>
  <c r="K119" i="2"/>
  <c r="I119" i="2"/>
  <c r="I118" i="2"/>
  <c r="K117" i="2"/>
  <c r="I117" i="2"/>
  <c r="I116" i="2"/>
  <c r="K115" i="2"/>
  <c r="I115" i="2"/>
  <c r="I114" i="2"/>
  <c r="K113" i="2"/>
  <c r="I113" i="2"/>
  <c r="I112" i="2"/>
  <c r="K111" i="2"/>
  <c r="I111" i="2"/>
  <c r="I110" i="2"/>
  <c r="K109" i="2"/>
  <c r="I109" i="2"/>
  <c r="I108" i="2"/>
  <c r="K107" i="2"/>
  <c r="I107" i="2"/>
  <c r="I106" i="2"/>
  <c r="K105" i="2"/>
  <c r="I105" i="2"/>
  <c r="I104" i="2"/>
  <c r="K103" i="2"/>
  <c r="I103" i="2"/>
  <c r="I102" i="2"/>
  <c r="K101" i="2"/>
  <c r="I101" i="2"/>
  <c r="I100" i="2"/>
  <c r="K99" i="2"/>
  <c r="I99" i="2"/>
  <c r="I98" i="2"/>
  <c r="K97" i="2"/>
  <c r="I97" i="2"/>
  <c r="I96" i="2"/>
  <c r="K95" i="2"/>
  <c r="I95" i="2"/>
  <c r="I94" i="2"/>
  <c r="K93" i="2"/>
  <c r="I93" i="2"/>
  <c r="I92" i="2"/>
  <c r="K91" i="2"/>
  <c r="I91" i="2"/>
  <c r="I90" i="2"/>
  <c r="K89" i="2"/>
  <c r="I89" i="2"/>
  <c r="I88" i="2"/>
  <c r="K87" i="2"/>
  <c r="I87" i="2"/>
  <c r="I86" i="2"/>
  <c r="K85" i="2"/>
  <c r="I85" i="2"/>
  <c r="I84" i="2"/>
  <c r="K83" i="2"/>
  <c r="I83" i="2"/>
  <c r="I82" i="2"/>
  <c r="K81" i="2"/>
  <c r="I81" i="2"/>
  <c r="I80" i="2"/>
  <c r="K79" i="2"/>
  <c r="I79" i="2"/>
  <c r="I78" i="2"/>
  <c r="K77" i="2"/>
  <c r="I77" i="2"/>
  <c r="I76" i="2"/>
  <c r="K75" i="2"/>
  <c r="I75" i="2"/>
  <c r="I74" i="2"/>
  <c r="K73" i="2"/>
  <c r="I73" i="2"/>
  <c r="I72" i="2"/>
  <c r="K71" i="2"/>
  <c r="I71" i="2"/>
  <c r="I70" i="2"/>
  <c r="K69" i="2"/>
  <c r="I69" i="2"/>
  <c r="I68" i="2"/>
  <c r="K67" i="2"/>
  <c r="I67" i="2"/>
  <c r="I66" i="2"/>
  <c r="K65" i="2"/>
  <c r="I65" i="2"/>
  <c r="I64" i="2"/>
  <c r="K63" i="2"/>
  <c r="I63" i="2"/>
  <c r="I62" i="2"/>
  <c r="K61" i="2"/>
  <c r="I61" i="2"/>
  <c r="I60" i="2"/>
  <c r="K59" i="2"/>
  <c r="I59" i="2"/>
  <c r="I58" i="2"/>
  <c r="K57" i="2"/>
  <c r="I57" i="2"/>
  <c r="I56" i="2"/>
  <c r="K55" i="2"/>
  <c r="I55" i="2"/>
  <c r="I54" i="2"/>
  <c r="K53" i="2"/>
  <c r="I53" i="2"/>
  <c r="I52" i="2"/>
  <c r="K51" i="2"/>
  <c r="I51" i="2"/>
  <c r="I50" i="2"/>
  <c r="K49" i="2"/>
  <c r="I49" i="2"/>
  <c r="I48" i="2"/>
  <c r="K47" i="2"/>
  <c r="I47" i="2"/>
  <c r="I46" i="2"/>
  <c r="K45" i="2"/>
  <c r="I45" i="2"/>
  <c r="I44" i="2"/>
  <c r="K43" i="2"/>
  <c r="I43" i="2"/>
  <c r="I42" i="2"/>
  <c r="K41" i="2"/>
  <c r="I41" i="2"/>
  <c r="I40" i="2"/>
  <c r="K39" i="2"/>
  <c r="I39" i="2"/>
  <c r="I38" i="2"/>
  <c r="K37" i="2"/>
  <c r="I37" i="2"/>
  <c r="I36" i="2"/>
  <c r="K35" i="2"/>
  <c r="I35" i="2"/>
  <c r="I34" i="2"/>
  <c r="K33" i="2"/>
  <c r="I33" i="2"/>
  <c r="I32" i="2"/>
  <c r="I31" i="2"/>
  <c r="I30" i="2"/>
  <c r="I29" i="2"/>
  <c r="K28" i="2"/>
  <c r="I28" i="2"/>
  <c r="I27" i="2"/>
  <c r="I26" i="2"/>
  <c r="I25" i="2"/>
  <c r="I24" i="2"/>
  <c r="M23" i="2"/>
  <c r="K32" i="2" s="1"/>
  <c r="K23" i="2"/>
  <c r="I23" i="2"/>
  <c r="I22" i="2"/>
  <c r="K21" i="2"/>
  <c r="I21" i="2"/>
  <c r="M20" i="2"/>
  <c r="I20" i="2"/>
  <c r="I19" i="2"/>
  <c r="I18" i="2"/>
  <c r="M17" i="2"/>
  <c r="I17" i="2"/>
  <c r="K16" i="2"/>
  <c r="I16" i="2"/>
  <c r="I15" i="2"/>
  <c r="I14" i="2"/>
  <c r="I13" i="2"/>
  <c r="I12" i="2"/>
  <c r="K11" i="2"/>
  <c r="I11" i="2"/>
  <c r="I10" i="2"/>
  <c r="K9" i="2"/>
  <c r="I9" i="2"/>
  <c r="M8" i="2"/>
  <c r="K8" i="2"/>
  <c r="I8" i="2"/>
  <c r="I7" i="2"/>
  <c r="K6" i="2"/>
  <c r="I6" i="2"/>
  <c r="M5" i="2"/>
  <c r="K31" i="2" s="1"/>
  <c r="I5" i="2"/>
  <c r="K4" i="2"/>
  <c r="I4" i="2"/>
  <c r="I3" i="2"/>
  <c r="M11" i="2" s="1"/>
  <c r="K2" i="2"/>
  <c r="I2" i="2"/>
  <c r="M11" i="3" l="1"/>
  <c r="M26" i="2"/>
  <c r="M14" i="2"/>
  <c r="J246" i="4"/>
  <c r="J244" i="4"/>
  <c r="J242" i="4"/>
  <c r="J240" i="4"/>
  <c r="J238" i="4"/>
  <c r="J236" i="4"/>
  <c r="J234" i="4"/>
  <c r="J232" i="4"/>
  <c r="J230" i="4"/>
  <c r="J228" i="4"/>
  <c r="J226" i="4"/>
  <c r="J224" i="4"/>
  <c r="J222" i="4"/>
  <c r="J220" i="4"/>
  <c r="J218" i="4"/>
  <c r="J216" i="4"/>
  <c r="J214" i="4"/>
  <c r="J212" i="4"/>
  <c r="J210" i="4"/>
  <c r="J208" i="4"/>
  <c r="J206" i="4"/>
  <c r="J204" i="4"/>
  <c r="J202" i="4"/>
  <c r="J200" i="4"/>
  <c r="J198" i="4"/>
  <c r="J196" i="4"/>
  <c r="J194" i="4"/>
  <c r="J192" i="4"/>
  <c r="J190" i="4"/>
  <c r="J188" i="4"/>
  <c r="J186" i="4"/>
  <c r="J184" i="4"/>
  <c r="J182" i="4"/>
  <c r="J180" i="4"/>
  <c r="J178" i="4"/>
  <c r="J176" i="4"/>
  <c r="J174" i="4"/>
  <c r="J172" i="4"/>
  <c r="J170" i="4"/>
  <c r="J168" i="4"/>
  <c r="J166" i="4"/>
  <c r="J164" i="4"/>
  <c r="J162" i="4"/>
  <c r="J160" i="4"/>
  <c r="J158" i="4"/>
  <c r="J156" i="4"/>
  <c r="J154" i="4"/>
  <c r="J152" i="4"/>
  <c r="J150" i="4"/>
  <c r="J148" i="4"/>
  <c r="J146" i="4"/>
  <c r="J144" i="4"/>
  <c r="J142" i="4"/>
  <c r="J140" i="4"/>
  <c r="J138" i="4"/>
  <c r="J136" i="4"/>
  <c r="J134" i="4"/>
  <c r="J132" i="4"/>
  <c r="J130" i="4"/>
  <c r="J128" i="4"/>
  <c r="J126" i="4"/>
  <c r="J124" i="4"/>
  <c r="J122" i="4"/>
  <c r="J120" i="4"/>
  <c r="J118" i="4"/>
  <c r="J116" i="4"/>
  <c r="J114" i="4"/>
  <c r="J112" i="4"/>
  <c r="J110" i="4"/>
  <c r="J108" i="4"/>
  <c r="J106" i="4"/>
  <c r="J104" i="4"/>
  <c r="J241" i="4"/>
  <c r="J233" i="4"/>
  <c r="J225" i="4"/>
  <c r="J217" i="4"/>
  <c r="J209" i="4"/>
  <c r="J201" i="4"/>
  <c r="J193" i="4"/>
  <c r="J185" i="4"/>
  <c r="J177" i="4"/>
  <c r="J169" i="4"/>
  <c r="J161" i="4"/>
  <c r="J153" i="4"/>
  <c r="J145" i="4"/>
  <c r="J137" i="4"/>
  <c r="J129" i="4"/>
  <c r="J121" i="4"/>
  <c r="J113" i="4"/>
  <c r="J105" i="4"/>
  <c r="J31" i="4"/>
  <c r="J26" i="4"/>
  <c r="J19" i="4"/>
  <c r="J243" i="4"/>
  <c r="J235" i="4"/>
  <c r="J227" i="4"/>
  <c r="J219" i="4"/>
  <c r="J211" i="4"/>
  <c r="J203" i="4"/>
  <c r="J195" i="4"/>
  <c r="J187" i="4"/>
  <c r="J179" i="4"/>
  <c r="J171" i="4"/>
  <c r="J163" i="4"/>
  <c r="J155" i="4"/>
  <c r="J147" i="4"/>
  <c r="J139" i="4"/>
  <c r="J131" i="4"/>
  <c r="J123" i="4"/>
  <c r="J115" i="4"/>
  <c r="J107" i="4"/>
  <c r="J102" i="4"/>
  <c r="J100" i="4"/>
  <c r="J98" i="4"/>
  <c r="J96" i="4"/>
  <c r="J94" i="4"/>
  <c r="J92" i="4"/>
  <c r="J90" i="4"/>
  <c r="J88" i="4"/>
  <c r="J86" i="4"/>
  <c r="J84" i="4"/>
  <c r="J82" i="4"/>
  <c r="J80" i="4"/>
  <c r="J78" i="4"/>
  <c r="J76" i="4"/>
  <c r="J74" i="4"/>
  <c r="J72" i="4"/>
  <c r="J70" i="4"/>
  <c r="J68" i="4"/>
  <c r="J66" i="4"/>
  <c r="J64" i="4"/>
  <c r="J62" i="4"/>
  <c r="J60" i="4"/>
  <c r="J58" i="4"/>
  <c r="J56" i="4"/>
  <c r="J54" i="4"/>
  <c r="J52" i="4"/>
  <c r="J50" i="4"/>
  <c r="J48" i="4"/>
  <c r="J46" i="4"/>
  <c r="J44" i="4"/>
  <c r="J42" i="4"/>
  <c r="J40" i="4"/>
  <c r="J38" i="4"/>
  <c r="J36" i="4"/>
  <c r="J34" i="4"/>
  <c r="J29" i="4"/>
  <c r="J24" i="4"/>
  <c r="J22" i="4"/>
  <c r="J245" i="4"/>
  <c r="J237" i="4"/>
  <c r="J229" i="4"/>
  <c r="J221" i="4"/>
  <c r="J213" i="4"/>
  <c r="J205" i="4"/>
  <c r="J197" i="4"/>
  <c r="J189" i="4"/>
  <c r="J181" i="4"/>
  <c r="J173" i="4"/>
  <c r="J165" i="4"/>
  <c r="J157" i="4"/>
  <c r="J149" i="4"/>
  <c r="J141" i="4"/>
  <c r="J133" i="4"/>
  <c r="J125" i="4"/>
  <c r="J117" i="4"/>
  <c r="J109" i="4"/>
  <c r="J32" i="4"/>
  <c r="J30" i="4"/>
  <c r="J27" i="4"/>
  <c r="J247" i="4"/>
  <c r="J239" i="4"/>
  <c r="J231" i="4"/>
  <c r="J223" i="4"/>
  <c r="J215" i="4"/>
  <c r="J207" i="4"/>
  <c r="J199" i="4"/>
  <c r="J191" i="4"/>
  <c r="J183" i="4"/>
  <c r="J175" i="4"/>
  <c r="J167" i="4"/>
  <c r="J159" i="4"/>
  <c r="J151" i="4"/>
  <c r="J143" i="4"/>
  <c r="J135" i="4"/>
  <c r="J127" i="4"/>
  <c r="J119" i="4"/>
  <c r="J111" i="4"/>
  <c r="J103" i="4"/>
  <c r="J101" i="4"/>
  <c r="J99" i="4"/>
  <c r="J97" i="4"/>
  <c r="J95" i="4"/>
  <c r="J93" i="4"/>
  <c r="J91" i="4"/>
  <c r="J89" i="4"/>
  <c r="J87" i="4"/>
  <c r="J85" i="4"/>
  <c r="J83" i="4"/>
  <c r="J81" i="4"/>
  <c r="J79" i="4"/>
  <c r="J77" i="4"/>
  <c r="J75" i="4"/>
  <c r="J73" i="4"/>
  <c r="J71" i="4"/>
  <c r="J69" i="4"/>
  <c r="J67" i="4"/>
  <c r="J65" i="4"/>
  <c r="J63" i="4"/>
  <c r="J61" i="4"/>
  <c r="J59" i="4"/>
  <c r="J57" i="4"/>
  <c r="J55" i="4"/>
  <c r="J53" i="4"/>
  <c r="J51" i="4"/>
  <c r="J49" i="4"/>
  <c r="J47" i="4"/>
  <c r="J45" i="4"/>
  <c r="J43" i="4"/>
  <c r="J41" i="4"/>
  <c r="J39" i="4"/>
  <c r="J37" i="4"/>
  <c r="J35" i="4"/>
  <c r="J33" i="4"/>
  <c r="J28" i="4"/>
  <c r="J25" i="4"/>
  <c r="J23" i="4"/>
  <c r="J21" i="4"/>
  <c r="J16" i="4"/>
  <c r="J11" i="4"/>
  <c r="J9" i="4"/>
  <c r="J4" i="4"/>
  <c r="J2" i="4"/>
  <c r="J17" i="4"/>
  <c r="J5" i="4"/>
  <c r="J18" i="4"/>
  <c r="J14" i="4"/>
  <c r="J12" i="4"/>
  <c r="J10" i="4"/>
  <c r="J8" i="4"/>
  <c r="J6" i="4"/>
  <c r="J20" i="4"/>
  <c r="J15" i="4"/>
  <c r="J7" i="4"/>
  <c r="J3" i="4"/>
  <c r="K30" i="2"/>
  <c r="K7" i="3"/>
  <c r="K12" i="3"/>
  <c r="K14" i="3"/>
  <c r="K24" i="3"/>
  <c r="K26" i="3"/>
  <c r="K31" i="3"/>
  <c r="K63" i="3"/>
  <c r="K79" i="3"/>
  <c r="K95" i="3"/>
  <c r="K103" i="3"/>
  <c r="K119" i="3"/>
  <c r="K127" i="3"/>
  <c r="K135" i="3"/>
  <c r="K143" i="3"/>
  <c r="K151" i="3"/>
  <c r="K159" i="3"/>
  <c r="K167" i="3"/>
  <c r="K175" i="3"/>
  <c r="K183" i="3"/>
  <c r="K191" i="3"/>
  <c r="K199" i="3"/>
  <c r="K207" i="3"/>
  <c r="K13" i="2"/>
  <c r="K18" i="2"/>
  <c r="K20" i="2"/>
  <c r="K25" i="2"/>
  <c r="K246" i="3"/>
  <c r="K244" i="3"/>
  <c r="K242" i="3"/>
  <c r="K240" i="3"/>
  <c r="K238" i="3"/>
  <c r="K236" i="3"/>
  <c r="K234" i="3"/>
  <c r="K232" i="3"/>
  <c r="K230" i="3"/>
  <c r="K228" i="3"/>
  <c r="K226" i="3"/>
  <c r="K224" i="3"/>
  <c r="K222" i="3"/>
  <c r="K220" i="3"/>
  <c r="K218" i="3"/>
  <c r="K216" i="3"/>
  <c r="K214" i="3"/>
  <c r="K212" i="3"/>
  <c r="K210" i="3"/>
  <c r="K243" i="3"/>
  <c r="K235" i="3"/>
  <c r="K227" i="3"/>
  <c r="K219" i="3"/>
  <c r="K211" i="3"/>
  <c r="K245" i="3"/>
  <c r="K237" i="3"/>
  <c r="K229" i="3"/>
  <c r="K221" i="3"/>
  <c r="K213" i="3"/>
  <c r="K208" i="3"/>
  <c r="K206" i="3"/>
  <c r="K204" i="3"/>
  <c r="K202" i="3"/>
  <c r="K200" i="3"/>
  <c r="K198" i="3"/>
  <c r="K196" i="3"/>
  <c r="K194" i="3"/>
  <c r="K192" i="3"/>
  <c r="K190" i="3"/>
  <c r="K188" i="3"/>
  <c r="K186" i="3"/>
  <c r="K184" i="3"/>
  <c r="K182" i="3"/>
  <c r="K180" i="3"/>
  <c r="K178" i="3"/>
  <c r="K176" i="3"/>
  <c r="K174" i="3"/>
  <c r="K172" i="3"/>
  <c r="K170" i="3"/>
  <c r="K168" i="3"/>
  <c r="K166" i="3"/>
  <c r="K164" i="3"/>
  <c r="K162" i="3"/>
  <c r="K160" i="3"/>
  <c r="K158" i="3"/>
  <c r="K156" i="3"/>
  <c r="K154" i="3"/>
  <c r="K152" i="3"/>
  <c r="K150" i="3"/>
  <c r="K148" i="3"/>
  <c r="K146" i="3"/>
  <c r="K144" i="3"/>
  <c r="K142" i="3"/>
  <c r="K140" i="3"/>
  <c r="K138" i="3"/>
  <c r="K136" i="3"/>
  <c r="K134" i="3"/>
  <c r="K132" i="3"/>
  <c r="K130" i="3"/>
  <c r="K128" i="3"/>
  <c r="K126" i="3"/>
  <c r="K124" i="3"/>
  <c r="K122" i="3"/>
  <c r="K120" i="3"/>
  <c r="K118" i="3"/>
  <c r="K116" i="3"/>
  <c r="K114" i="3"/>
  <c r="K112" i="3"/>
  <c r="K110" i="3"/>
  <c r="K108" i="3"/>
  <c r="K106" i="3"/>
  <c r="K104" i="3"/>
  <c r="K102" i="3"/>
  <c r="K100" i="3"/>
  <c r="K98" i="3"/>
  <c r="K96" i="3"/>
  <c r="K94" i="3"/>
  <c r="K92" i="3"/>
  <c r="K90" i="3"/>
  <c r="K88" i="3"/>
  <c r="K86" i="3"/>
  <c r="K84" i="3"/>
  <c r="K82" i="3"/>
  <c r="K80" i="3"/>
  <c r="K78" i="3"/>
  <c r="K76" i="3"/>
  <c r="K74" i="3"/>
  <c r="K72" i="3"/>
  <c r="K70" i="3"/>
  <c r="K68" i="3"/>
  <c r="K66" i="3"/>
  <c r="K64" i="3"/>
  <c r="K62" i="3"/>
  <c r="K247" i="3"/>
  <c r="K239" i="3"/>
  <c r="K231" i="3"/>
  <c r="K223" i="3"/>
  <c r="K215" i="3"/>
  <c r="K71" i="3"/>
  <c r="K87" i="3"/>
  <c r="K111" i="3"/>
  <c r="K3" i="2"/>
  <c r="M29" i="2" s="1"/>
  <c r="K5" i="2"/>
  <c r="K10" i="2"/>
  <c r="K15" i="2"/>
  <c r="K17" i="2"/>
  <c r="K22" i="2"/>
  <c r="K27" i="2"/>
  <c r="K29" i="2"/>
  <c r="K34" i="2"/>
  <c r="K36" i="2"/>
  <c r="K38" i="2"/>
  <c r="K40" i="2"/>
  <c r="K42" i="2"/>
  <c r="K44" i="2"/>
  <c r="K46" i="2"/>
  <c r="K48" i="2"/>
  <c r="K50" i="2"/>
  <c r="K52" i="2"/>
  <c r="K54" i="2"/>
  <c r="K56" i="2"/>
  <c r="K58" i="2"/>
  <c r="K60" i="2"/>
  <c r="K62" i="2"/>
  <c r="K64" i="2"/>
  <c r="K66" i="2"/>
  <c r="K68" i="2"/>
  <c r="K70" i="2"/>
  <c r="K72" i="2"/>
  <c r="K74" i="2"/>
  <c r="K76" i="2"/>
  <c r="K78" i="2"/>
  <c r="K80" i="2"/>
  <c r="K82" i="2"/>
  <c r="K84" i="2"/>
  <c r="K86" i="2"/>
  <c r="K88" i="2"/>
  <c r="K90" i="2"/>
  <c r="K92" i="2"/>
  <c r="K94" i="2"/>
  <c r="K96" i="2"/>
  <c r="K98" i="2"/>
  <c r="K100" i="2"/>
  <c r="K102" i="2"/>
  <c r="K104" i="2"/>
  <c r="K106" i="2"/>
  <c r="K108" i="2"/>
  <c r="K110" i="2"/>
  <c r="K112" i="2"/>
  <c r="K114" i="2"/>
  <c r="K116" i="2"/>
  <c r="K118" i="2"/>
  <c r="K120" i="2"/>
  <c r="K122" i="2"/>
  <c r="K124" i="2"/>
  <c r="K126" i="2"/>
  <c r="K128" i="2"/>
  <c r="K130" i="2"/>
  <c r="K132" i="2"/>
  <c r="K134" i="2"/>
  <c r="K136" i="2"/>
  <c r="K138" i="2"/>
  <c r="K140" i="2"/>
  <c r="K142" i="2"/>
  <c r="K144" i="2"/>
  <c r="K146" i="2"/>
  <c r="K148" i="2"/>
  <c r="K150" i="2"/>
  <c r="K152" i="2"/>
  <c r="K154" i="2"/>
  <c r="K156" i="2"/>
  <c r="K158" i="2"/>
  <c r="K160" i="2"/>
  <c r="K162" i="2"/>
  <c r="K164" i="2"/>
  <c r="K166" i="2"/>
  <c r="K168" i="2"/>
  <c r="K170" i="2"/>
  <c r="K172" i="2"/>
  <c r="K174" i="2"/>
  <c r="K176" i="2"/>
  <c r="K178" i="2"/>
  <c r="K180" i="2"/>
  <c r="K182" i="2"/>
  <c r="K184" i="2"/>
  <c r="K186" i="2"/>
  <c r="K188" i="2"/>
  <c r="K190" i="2"/>
  <c r="K192" i="2"/>
  <c r="K194" i="2"/>
  <c r="K196" i="2"/>
  <c r="K198" i="2"/>
  <c r="K200" i="2"/>
  <c r="K202" i="2"/>
  <c r="K204" i="2"/>
  <c r="K206" i="2"/>
  <c r="K208" i="2"/>
  <c r="K210" i="2"/>
  <c r="K212" i="2"/>
  <c r="K214" i="2"/>
  <c r="K216" i="2"/>
  <c r="K218" i="2"/>
  <c r="K220" i="2"/>
  <c r="K222" i="2"/>
  <c r="K224" i="2"/>
  <c r="K226" i="2"/>
  <c r="K228" i="2"/>
  <c r="K230" i="2"/>
  <c r="K232" i="2"/>
  <c r="K234" i="2"/>
  <c r="K236" i="2"/>
  <c r="K238" i="2"/>
  <c r="K240" i="2"/>
  <c r="K242" i="2"/>
  <c r="K244" i="2"/>
  <c r="K246" i="2"/>
  <c r="K2" i="3"/>
  <c r="K4" i="3"/>
  <c r="K9" i="3"/>
  <c r="K11" i="3"/>
  <c r="M14" i="3"/>
  <c r="K16" i="3"/>
  <c r="K21" i="3"/>
  <c r="K23" i="3"/>
  <c r="M26" i="3"/>
  <c r="K28" i="3"/>
  <c r="K33" i="3"/>
  <c r="K35" i="3"/>
  <c r="K37" i="3"/>
  <c r="K39" i="3"/>
  <c r="K41" i="3"/>
  <c r="K43" i="3"/>
  <c r="K45" i="3"/>
  <c r="K47" i="3"/>
  <c r="K49" i="3"/>
  <c r="K51" i="3"/>
  <c r="K53" i="3"/>
  <c r="K55" i="3"/>
  <c r="K57" i="3"/>
  <c r="K59" i="3"/>
  <c r="K61" i="3"/>
  <c r="K69" i="3"/>
  <c r="K77" i="3"/>
  <c r="K85" i="3"/>
  <c r="K93" i="3"/>
  <c r="K101" i="3"/>
  <c r="K109" i="3"/>
  <c r="K117" i="3"/>
  <c r="K125" i="3"/>
  <c r="K133" i="3"/>
  <c r="K141" i="3"/>
  <c r="K149" i="3"/>
  <c r="K157" i="3"/>
  <c r="K165" i="3"/>
  <c r="K173" i="3"/>
  <c r="K181" i="3"/>
  <c r="K189" i="3"/>
  <c r="K197" i="3"/>
  <c r="K205" i="3"/>
  <c r="K225" i="3"/>
  <c r="K19" i="3"/>
  <c r="K7" i="2"/>
  <c r="K12" i="2"/>
  <c r="K14" i="2"/>
  <c r="K19" i="2"/>
  <c r="K24" i="2"/>
  <c r="K26" i="2"/>
  <c r="K6" i="3"/>
  <c r="K8" i="3"/>
  <c r="K13" i="3"/>
  <c r="K18" i="3"/>
  <c r="K20" i="3"/>
  <c r="K25" i="3"/>
  <c r="K30" i="3"/>
  <c r="K32" i="3"/>
  <c r="K67" i="3"/>
  <c r="K75" i="3"/>
  <c r="K83" i="3"/>
  <c r="K91" i="3"/>
  <c r="K99" i="3"/>
  <c r="K107" i="3"/>
  <c r="K115" i="3"/>
  <c r="K123" i="3"/>
  <c r="K131" i="3"/>
  <c r="K139" i="3"/>
  <c r="K147" i="3"/>
  <c r="K155" i="3"/>
  <c r="K163" i="3"/>
  <c r="K171" i="3"/>
  <c r="K179" i="3"/>
  <c r="K187" i="3"/>
  <c r="K195" i="3"/>
  <c r="K203" i="3"/>
  <c r="K233" i="3"/>
  <c r="O27" i="4"/>
  <c r="M14" i="4"/>
  <c r="I16" i="6"/>
  <c r="L7" i="6" s="1"/>
  <c r="I24" i="6"/>
  <c r="I32" i="6"/>
  <c r="I40" i="6"/>
  <c r="I48" i="6"/>
  <c r="I56" i="6"/>
  <c r="I64" i="6"/>
  <c r="I72" i="6"/>
  <c r="I80" i="6"/>
  <c r="I88" i="6"/>
  <c r="I96" i="6"/>
  <c r="I104" i="6"/>
  <c r="I112" i="6"/>
  <c r="I120" i="6"/>
  <c r="I128" i="6"/>
  <c r="I136" i="6"/>
  <c r="I144" i="6"/>
  <c r="I152" i="6"/>
  <c r="I160" i="6"/>
  <c r="I168" i="6"/>
  <c r="I176" i="6"/>
  <c r="I184" i="6"/>
  <c r="I192" i="6"/>
  <c r="I200" i="6"/>
  <c r="I208" i="6"/>
  <c r="I216" i="6"/>
  <c r="I224" i="6"/>
  <c r="I232" i="6"/>
  <c r="I240" i="6"/>
  <c r="I35" i="8"/>
  <c r="I67" i="8"/>
  <c r="I99" i="8"/>
  <c r="I131" i="8"/>
  <c r="I195" i="8"/>
  <c r="I3" i="7"/>
  <c r="L4" i="7" s="1"/>
  <c r="I11" i="7"/>
  <c r="L7" i="7" s="1"/>
  <c r="I19" i="7"/>
  <c r="I27" i="7"/>
  <c r="I35" i="7"/>
  <c r="I43" i="7"/>
  <c r="I51" i="7"/>
  <c r="I59" i="7"/>
  <c r="I67" i="7"/>
  <c r="I75" i="7"/>
  <c r="I83" i="7"/>
  <c r="I91" i="7"/>
  <c r="I99" i="7"/>
  <c r="I107" i="7"/>
  <c r="I115" i="7"/>
  <c r="I123" i="7"/>
  <c r="I131" i="7"/>
  <c r="I139" i="7"/>
  <c r="I147" i="7"/>
  <c r="I155" i="7"/>
  <c r="I166" i="7"/>
  <c r="I175" i="7"/>
  <c r="I198" i="7"/>
  <c r="I207" i="7"/>
  <c r="I230" i="7"/>
  <c r="I239" i="7"/>
  <c r="I6" i="8"/>
  <c r="L7" i="8" s="1"/>
  <c r="I27" i="8"/>
  <c r="I59" i="8"/>
  <c r="L4" i="8" s="1"/>
  <c r="I91" i="8"/>
  <c r="I123" i="8"/>
  <c r="I155" i="8"/>
  <c r="I187" i="8"/>
  <c r="I219" i="8"/>
  <c r="I170" i="7"/>
  <c r="I186" i="7"/>
  <c r="I202" i="7"/>
  <c r="I218" i="7"/>
  <c r="I234" i="7"/>
  <c r="I4" i="8"/>
  <c r="M29" i="3" l="1"/>
  <c r="M32" i="3"/>
  <c r="M32" i="2"/>
  <c r="L4" i="6"/>
  <c r="M29" i="4"/>
  <c r="M32" i="4"/>
</calcChain>
</file>

<file path=xl/sharedStrings.xml><?xml version="1.0" encoding="utf-8"?>
<sst xmlns="http://schemas.openxmlformats.org/spreadsheetml/2006/main" count="115" uniqueCount="74">
  <si>
    <t>Institute of Actuarial and Quantitative Studies</t>
  </si>
  <si>
    <t>B.Sc. in Actuarial Science and Quantitative Finance</t>
  </si>
  <si>
    <t>Semester 1</t>
  </si>
  <si>
    <t>Division -</t>
  </si>
  <si>
    <t>Group Members:</t>
  </si>
  <si>
    <t>Name</t>
  </si>
  <si>
    <t>Roll No</t>
  </si>
  <si>
    <t>Kshiti Vartak</t>
  </si>
  <si>
    <t>Harshita Tyagi</t>
  </si>
  <si>
    <t>Date</t>
  </si>
  <si>
    <t>Open</t>
  </si>
  <si>
    <t>High</t>
  </si>
  <si>
    <t>Low</t>
  </si>
  <si>
    <t>Close</t>
  </si>
  <si>
    <t>Adj Close</t>
  </si>
  <si>
    <t>RETURN OF HIGH PRICES</t>
  </si>
  <si>
    <t>STANDARDIZE DATA OF HIGH PRICES</t>
  </si>
  <si>
    <t>Expected Share Price</t>
  </si>
  <si>
    <t>Comments:</t>
  </si>
  <si>
    <t>The data is positive skewed or right-skewed,means the tail on the right side of the distribution is longer or fatter.The data has negative kurtosis it is said to be platykurtic, which means that it has a flatter peak and thinner tails compared to a normal distribution.</t>
  </si>
  <si>
    <t>Varience</t>
  </si>
  <si>
    <t>Expected Return</t>
  </si>
  <si>
    <t>Variance Return</t>
  </si>
  <si>
    <t>Skewness</t>
  </si>
  <si>
    <t>Kurtosis</t>
  </si>
  <si>
    <t xml:space="preserve">Standard Deviation </t>
  </si>
  <si>
    <t>Standard Deviation of return</t>
  </si>
  <si>
    <t>Mean of standardize data</t>
  </si>
  <si>
    <t>Variance of standardize data</t>
  </si>
  <si>
    <t>Standard Deviation of Return</t>
  </si>
  <si>
    <t>RETURNS</t>
  </si>
  <si>
    <t>STANDARDIZE DATA</t>
  </si>
  <si>
    <t>EXPECTED SHARE PRICE</t>
  </si>
  <si>
    <t>The data is positive skewed or right-skewed,means the tail on the right side of the distribution is longer or fatter.The data has positive kurtosis, it is said to be leptokurtic, which means that it has a sharper peak and heavier tails compared to a normal distribution.</t>
  </si>
  <si>
    <t>VARIANCE</t>
  </si>
  <si>
    <t>EXPECTED RETURN</t>
  </si>
  <si>
    <t>VARIANCE RETURNS</t>
  </si>
  <si>
    <t>SKEWNESS</t>
  </si>
  <si>
    <t>KURTOSIS</t>
  </si>
  <si>
    <t>STD. DEVIATION</t>
  </si>
  <si>
    <t>STD. DEVATION RETURNS</t>
  </si>
  <si>
    <t>MEAN OF ST DATA</t>
  </si>
  <si>
    <t>VARIANCE OF ST DATA</t>
  </si>
  <si>
    <t>Risk Free rate</t>
  </si>
  <si>
    <t>FILL YOUR ANSWERS IN THE CELLS HIGHLIGHTED IN YELLOW COLOUR.</t>
  </si>
  <si>
    <t>For HDFC Limited</t>
  </si>
  <si>
    <t>Add your comments here:</t>
  </si>
  <si>
    <t xml:space="preserve">The Sharpe Ratio for HDFC Limited, ONGC Limited and SpiceJet Limited   </t>
  </si>
  <si>
    <t xml:space="preserve">have been calculated assuming the Risk Free Rate to be 5%.The higher a fund's Sharpe ratio, the  </t>
  </si>
  <si>
    <t>Standard Deviation of Returns</t>
  </si>
  <si>
    <t>better a fund's returns have been relative to the amount of investment risk it has taken.</t>
  </si>
  <si>
    <t>Sharpe Ratio</t>
  </si>
  <si>
    <t xml:space="preserve">The Sharpe Ratio of all three stocks is negative, which means the risk-free rate is greater than </t>
  </si>
  <si>
    <t>the portfolio's return, or the portfolio's return is expected to be negative.</t>
  </si>
  <si>
    <t>For ONGC Limited</t>
  </si>
  <si>
    <t xml:space="preserve">Among the three given stocks ,Sharpe Ratio for SpiceJet Limited was the highest. Therefore the </t>
  </si>
  <si>
    <t xml:space="preserve">SpiceJet stock will deliver the highest returns while considering risk. </t>
  </si>
  <si>
    <t>For SpiceJet Limited</t>
  </si>
  <si>
    <t>HDFC</t>
  </si>
  <si>
    <t>ONGC</t>
  </si>
  <si>
    <t xml:space="preserve">Return on HDFC </t>
  </si>
  <si>
    <t>Return on ONGC</t>
  </si>
  <si>
    <t>Return on HDFC &amp; ONGC</t>
  </si>
  <si>
    <t xml:space="preserve"> Variance Of Return</t>
  </si>
  <si>
    <t>Correlation Between HDFC &amp; ONGC</t>
  </si>
  <si>
    <t>SPICEJET</t>
  </si>
  <si>
    <t>Return on SPICEJET</t>
  </si>
  <si>
    <t>Return on ONGC &amp; SPICEJET</t>
  </si>
  <si>
    <t>Variance Of Return</t>
  </si>
  <si>
    <t>Correlation Between ONGC &amp; SPICEJET</t>
  </si>
  <si>
    <t>Return on HDFC</t>
  </si>
  <si>
    <t>Return on HDFC &amp; SPICEJET</t>
  </si>
  <si>
    <t>Variance of Return</t>
  </si>
  <si>
    <t>Correlation Between HDFC &amp; SPICEJET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</si>
</sst>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 x14ac:knownFonts="1">
    <font>
      <sz val="11"/>
      <color theme="1"/>
      <name val="Arial"/>
    </font>
    <font>
      <b/>
      <sz val="24"/>
      <color theme="1"/>
      <name val="Calibri"/>
    </font>
    <font>
      <sz val="11"/>
      <name val="Arial"/>
    </font>
    <font>
      <b/>
      <sz val="20"/>
      <color theme="1"/>
      <name val="Calibri"/>
    </font>
    <font>
      <sz val="20"/>
      <color theme="1"/>
      <name val="Calibri"/>
    </font>
    <font>
      <sz val="16"/>
      <color theme="1"/>
      <name val="Calibri"/>
    </font>
    <font>
      <b/>
      <sz val="16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Inconsolata"/>
    </font>
    <font>
      <sz val="14"/>
      <color rgb="FF000000"/>
      <name val="Calibri"/>
    </font>
    <font>
      <b/>
      <sz val="11"/>
      <name val="Arial"/>
    </font>
  </fonts>
  <fills count="11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DDEBF7"/>
        <bgColor rgb="FFDDEBF7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8C8C8"/>
        <bgColor rgb="FFC8C8C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4" fillId="0" borderId="0" xfId="0" applyFont="1"/>
    <xf numFmtId="0" fontId="5" fillId="0" borderId="0" xfId="0" applyFont="1"/>
    <xf numFmtId="0" fontId="6" fillId="4" borderId="7" xfId="0" applyFont="1" applyFill="1" applyBorder="1"/>
    <xf numFmtId="0" fontId="5" fillId="0" borderId="7" xfId="0" applyFont="1" applyBorder="1" applyAlignment="1"/>
    <xf numFmtId="0" fontId="7" fillId="0" borderId="0" xfId="0" applyFont="1" applyAlignment="1"/>
    <xf numFmtId="0" fontId="8" fillId="5" borderId="8" xfId="0" applyFont="1" applyFill="1" applyBorder="1"/>
    <xf numFmtId="0" fontId="8" fillId="0" borderId="0" xfId="0" applyFont="1"/>
    <xf numFmtId="0" fontId="9" fillId="6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64" fontId="11" fillId="0" borderId="0" xfId="0" applyNumberFormat="1" applyFont="1"/>
    <xf numFmtId="1" fontId="1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2" fillId="6" borderId="0" xfId="0" applyFont="1" applyFill="1" applyAlignment="1">
      <alignment horizontal="center"/>
    </xf>
    <xf numFmtId="0" fontId="9" fillId="6" borderId="0" xfId="0" applyFont="1" applyFill="1" applyAlignment="1"/>
    <xf numFmtId="0" fontId="10" fillId="0" borderId="0" xfId="0" applyFont="1" applyAlignment="1"/>
    <xf numFmtId="0" fontId="10" fillId="0" borderId="0" xfId="0" applyFont="1" applyAlignment="1">
      <alignment vertical="top"/>
    </xf>
    <xf numFmtId="0" fontId="10" fillId="7" borderId="0" xfId="0" applyFont="1" applyFill="1" applyAlignment="1"/>
    <xf numFmtId="0" fontId="13" fillId="8" borderId="0" xfId="0" applyFont="1" applyFill="1"/>
    <xf numFmtId="0" fontId="9" fillId="7" borderId="0" xfId="0" applyFont="1" applyFill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164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3" fillId="8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9" fillId="9" borderId="0" xfId="0" applyFont="1" applyFill="1" applyAlignment="1"/>
    <xf numFmtId="0" fontId="9" fillId="7" borderId="0" xfId="0" applyFont="1" applyFill="1" applyAlignment="1">
      <alignment wrapText="1"/>
    </xf>
    <xf numFmtId="0" fontId="8" fillId="2" borderId="8" xfId="0" applyFont="1" applyFill="1" applyBorder="1"/>
    <xf numFmtId="9" fontId="11" fillId="2" borderId="8" xfId="0" applyNumberFormat="1" applyFont="1" applyFill="1" applyBorder="1"/>
    <xf numFmtId="0" fontId="8" fillId="10" borderId="8" xfId="0" applyFont="1" applyFill="1" applyBorder="1"/>
    <xf numFmtId="0" fontId="11" fillId="10" borderId="8" xfId="0" applyFont="1" applyFill="1" applyBorder="1"/>
    <xf numFmtId="0" fontId="8" fillId="7" borderId="8" xfId="0" applyFont="1" applyFill="1" applyBorder="1"/>
    <xf numFmtId="0" fontId="8" fillId="4" borderId="8" xfId="0" applyFont="1" applyFill="1" applyBorder="1"/>
    <xf numFmtId="0" fontId="11" fillId="4" borderId="8" xfId="0" applyFont="1" applyFill="1" applyBorder="1"/>
    <xf numFmtId="0" fontId="7" fillId="4" borderId="8" xfId="0" applyFont="1" applyFill="1" applyBorder="1" applyAlignment="1"/>
    <xf numFmtId="0" fontId="8" fillId="3" borderId="8" xfId="0" applyFont="1" applyFill="1" applyBorder="1"/>
    <xf numFmtId="0" fontId="10" fillId="4" borderId="0" xfId="0" applyFont="1" applyFill="1"/>
    <xf numFmtId="0" fontId="7" fillId="4" borderId="8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1" fillId="4" borderId="8" xfId="0" applyFont="1" applyFill="1" applyBorder="1" applyAlignment="1"/>
    <xf numFmtId="0" fontId="7" fillId="4" borderId="0" xfId="0" applyFont="1" applyFill="1" applyAlignment="1"/>
    <xf numFmtId="0" fontId="14" fillId="4" borderId="0" xfId="0" applyFont="1" applyFill="1" applyAlignment="1"/>
    <xf numFmtId="0" fontId="7" fillId="4" borderId="9" xfId="0" applyFont="1" applyFill="1" applyBorder="1" applyAlignment="1">
      <alignment horizontal="center"/>
    </xf>
    <xf numFmtId="0" fontId="11" fillId="4" borderId="9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10" fillId="4" borderId="0" xfId="0" applyFont="1" applyFill="1" applyAlignment="1"/>
    <xf numFmtId="0" fontId="11" fillId="0" borderId="10" xfId="0" applyFont="1" applyBorder="1"/>
    <xf numFmtId="10" fontId="15" fillId="6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3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:Q1000"/>
  <sheetViews>
    <sheetView workbookViewId="0"/>
  </sheetViews>
  <sheetFormatPr defaultColWidth="12.59765625" defaultRowHeight="15" customHeight="1" x14ac:dyDescent="0.25"/>
  <cols>
    <col min="1" max="9" width="7.59765625" customWidth="1"/>
    <col min="10" max="10" width="10.19921875" customWidth="1"/>
    <col min="11" max="26" width="7.59765625" customWidth="1"/>
  </cols>
  <sheetData>
    <row r="1" spans="6:17" ht="14.25" customHeight="1" x14ac:dyDescent="0.25"/>
    <row r="2" spans="6:17" ht="14.4" customHeight="1" x14ac:dyDescent="0.25"/>
    <row r="3" spans="6:17" ht="27.6" customHeight="1" x14ac:dyDescent="0.6">
      <c r="G3" s="58" t="s">
        <v>0</v>
      </c>
      <c r="H3" s="54"/>
      <c r="I3" s="54"/>
      <c r="J3" s="54"/>
      <c r="K3" s="54"/>
      <c r="L3" s="54"/>
      <c r="M3" s="54"/>
      <c r="N3" s="54"/>
      <c r="O3" s="54"/>
      <c r="P3" s="54"/>
      <c r="Q3" s="55"/>
    </row>
    <row r="4" spans="6:17" ht="27" customHeight="1" x14ac:dyDescent="0.6">
      <c r="G4" s="58" t="s">
        <v>1</v>
      </c>
      <c r="H4" s="54"/>
      <c r="I4" s="54"/>
      <c r="J4" s="54"/>
      <c r="K4" s="54"/>
      <c r="L4" s="54"/>
      <c r="M4" s="54"/>
      <c r="N4" s="54"/>
      <c r="O4" s="54"/>
      <c r="P4" s="54"/>
      <c r="Q4" s="55"/>
    </row>
    <row r="5" spans="6:17" ht="24.6" customHeight="1" x14ac:dyDescent="0.6">
      <c r="G5" s="58" t="s">
        <v>2</v>
      </c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6:17" ht="28.2" customHeight="1" x14ac:dyDescent="0.6">
      <c r="G6" s="59" t="s">
        <v>3</v>
      </c>
      <c r="H6" s="60"/>
      <c r="I6" s="60"/>
      <c r="J6" s="60"/>
      <c r="K6" s="60"/>
      <c r="L6" s="60"/>
      <c r="M6" s="60"/>
      <c r="N6" s="60"/>
      <c r="O6" s="60"/>
      <c r="P6" s="60"/>
      <c r="Q6" s="61"/>
    </row>
    <row r="7" spans="6:17" ht="19.8" customHeight="1" x14ac:dyDescent="0.25"/>
    <row r="8" spans="6:17" ht="21.6" customHeight="1" x14ac:dyDescent="0.5">
      <c r="G8" s="62" t="s">
        <v>4</v>
      </c>
      <c r="H8" s="60"/>
      <c r="I8" s="60"/>
      <c r="J8" s="61"/>
      <c r="K8" s="1"/>
    </row>
    <row r="9" spans="6:17" ht="21" customHeight="1" x14ac:dyDescent="0.4">
      <c r="F9" s="2"/>
      <c r="G9" s="63" t="s">
        <v>5</v>
      </c>
      <c r="H9" s="54"/>
      <c r="I9" s="55"/>
      <c r="J9" s="3" t="s">
        <v>6</v>
      </c>
    </row>
    <row r="10" spans="6:17" ht="22.2" customHeight="1" x14ac:dyDescent="0.4">
      <c r="F10" s="2">
        <v>1</v>
      </c>
      <c r="G10" s="53" t="s">
        <v>7</v>
      </c>
      <c r="H10" s="54"/>
      <c r="I10" s="55"/>
      <c r="J10" s="4">
        <v>86</v>
      </c>
    </row>
    <row r="11" spans="6:17" ht="19.8" customHeight="1" x14ac:dyDescent="0.4">
      <c r="F11" s="2">
        <v>2</v>
      </c>
      <c r="G11" s="53" t="s">
        <v>8</v>
      </c>
      <c r="H11" s="54"/>
      <c r="I11" s="55"/>
      <c r="J11" s="4">
        <v>83</v>
      </c>
      <c r="O11" s="5"/>
    </row>
    <row r="12" spans="6:17" ht="14.25" customHeight="1" x14ac:dyDescent="0.4">
      <c r="F12" s="2"/>
      <c r="G12" s="56"/>
      <c r="H12" s="57"/>
      <c r="I12" s="57"/>
      <c r="J12" s="2"/>
    </row>
    <row r="13" spans="6:17" ht="14.25" customHeight="1" x14ac:dyDescent="0.25"/>
    <row r="14" spans="6:17" ht="14.25" customHeight="1" x14ac:dyDescent="0.25"/>
    <row r="15" spans="6:17" ht="14.25" customHeight="1" x14ac:dyDescent="0.25"/>
    <row r="16" spans="6:1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">
    <mergeCell ref="G11:I11"/>
    <mergeCell ref="G12:I12"/>
    <mergeCell ref="G3:Q3"/>
    <mergeCell ref="G4:Q4"/>
    <mergeCell ref="G5:Q5"/>
    <mergeCell ref="G6:Q6"/>
    <mergeCell ref="G8:J8"/>
    <mergeCell ref="G9:I9"/>
    <mergeCell ref="G10:I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workbookViewId="0"/>
  </sheetViews>
  <sheetFormatPr defaultColWidth="12.59765625" defaultRowHeight="15" customHeight="1" x14ac:dyDescent="0.25"/>
  <cols>
    <col min="1" max="1" width="10.19921875" customWidth="1"/>
    <col min="2" max="2" width="7.796875" customWidth="1"/>
    <col min="3" max="3" width="8" customWidth="1"/>
    <col min="4" max="4" width="7.19921875" customWidth="1"/>
    <col min="5" max="5" width="8" customWidth="1"/>
    <col min="6" max="6" width="10.09765625" customWidth="1"/>
    <col min="7" max="7" width="9.69921875" customWidth="1"/>
    <col min="8" max="8" width="4.8984375" customWidth="1"/>
    <col min="9" max="9" width="20.09765625" customWidth="1"/>
    <col min="10" max="10" width="4.5" customWidth="1"/>
    <col min="11" max="11" width="28.09765625" customWidth="1"/>
    <col min="12" max="12" width="4.69921875" customWidth="1"/>
    <col min="13" max="13" width="22.8984375" customWidth="1"/>
    <col min="14" max="14" width="4.59765625" customWidth="1"/>
    <col min="15" max="15" width="9.09765625" customWidth="1"/>
    <col min="16" max="16" width="25.3984375" customWidth="1"/>
    <col min="17" max="26" width="7.59765625" customWidth="1"/>
  </cols>
  <sheetData>
    <row r="1" spans="1:19" ht="14.25" customHeight="1" x14ac:dyDescent="0.3">
      <c r="A1" s="6" t="s">
        <v>9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7"/>
      <c r="I1" s="8" t="s">
        <v>15</v>
      </c>
      <c r="K1" s="8" t="s">
        <v>16</v>
      </c>
      <c r="M1" s="9"/>
    </row>
    <row r="2" spans="1:19" ht="14.25" customHeight="1" x14ac:dyDescent="0.3">
      <c r="A2" s="10">
        <v>44179</v>
      </c>
      <c r="B2" s="11">
        <v>1383</v>
      </c>
      <c r="C2" s="12">
        <v>1388</v>
      </c>
      <c r="D2" s="13">
        <v>1368</v>
      </c>
      <c r="E2" s="13">
        <v>1372.150024</v>
      </c>
      <c r="F2" s="13">
        <v>1366.236938</v>
      </c>
      <c r="I2" s="9">
        <f t="shared" ref="I2:I247" si="0">LN(C3/C2)</f>
        <v>4.9946751257513187E-3</v>
      </c>
      <c r="K2" s="14">
        <f t="shared" ref="K2:K247" si="1">STANDARDIZE(C2,M$5,M$23)</f>
        <v>-1.8962810798359608</v>
      </c>
      <c r="M2" s="9"/>
    </row>
    <row r="3" spans="1:19" ht="14.25" customHeight="1" x14ac:dyDescent="0.3">
      <c r="A3" s="10">
        <v>44180</v>
      </c>
      <c r="B3" s="13">
        <v>1380.8000489999999</v>
      </c>
      <c r="C3" s="12">
        <v>1394.9499510000001</v>
      </c>
      <c r="D3" s="13">
        <v>1366</v>
      </c>
      <c r="E3" s="13">
        <v>1391.3000489999999</v>
      </c>
      <c r="F3" s="13">
        <v>1385.304443</v>
      </c>
      <c r="I3" s="9">
        <f t="shared" si="0"/>
        <v>1.5542304861102118E-2</v>
      </c>
      <c r="K3" s="14">
        <f t="shared" si="1"/>
        <v>-1.7997854967939595</v>
      </c>
      <c r="M3" s="9"/>
    </row>
    <row r="4" spans="1:19" ht="14.25" customHeight="1" x14ac:dyDescent="0.3">
      <c r="A4" s="10">
        <v>44181</v>
      </c>
      <c r="B4" s="13">
        <v>1404</v>
      </c>
      <c r="C4" s="12">
        <v>1416.8000489999999</v>
      </c>
      <c r="D4" s="13">
        <v>1394.5</v>
      </c>
      <c r="E4" s="13">
        <v>1410.6999510000001</v>
      </c>
      <c r="F4" s="13">
        <v>1404.6207280000001</v>
      </c>
      <c r="I4" s="9">
        <f t="shared" si="0"/>
        <v>1.9708479492929174E-2</v>
      </c>
      <c r="K4" s="14">
        <f t="shared" si="1"/>
        <v>-1.4964109915586217</v>
      </c>
      <c r="M4" s="15" t="s">
        <v>17</v>
      </c>
      <c r="O4" s="16" t="s">
        <v>18</v>
      </c>
      <c r="P4" s="64" t="s">
        <v>19</v>
      </c>
      <c r="Q4" s="17"/>
      <c r="R4" s="17"/>
      <c r="S4" s="18"/>
    </row>
    <row r="5" spans="1:19" ht="14.25" customHeight="1" x14ac:dyDescent="0.3">
      <c r="A5" s="10">
        <v>44182</v>
      </c>
      <c r="B5" s="13">
        <v>1418.599976</v>
      </c>
      <c r="C5" s="12">
        <v>1445</v>
      </c>
      <c r="D5" s="13">
        <v>1404.5</v>
      </c>
      <c r="E5" s="13">
        <v>1441.8000489999999</v>
      </c>
      <c r="F5" s="13">
        <v>1435.5867920000001</v>
      </c>
      <c r="I5" s="9">
        <f t="shared" si="0"/>
        <v>-3.6745970490919501E-3</v>
      </c>
      <c r="K5" s="14">
        <f t="shared" si="1"/>
        <v>-1.1048728766135156</v>
      </c>
      <c r="M5" s="9">
        <f>AVERAGE(C2:C247)</f>
        <v>1524.5768273699191</v>
      </c>
      <c r="P5" s="57"/>
      <c r="Q5" s="17"/>
      <c r="R5" s="17"/>
      <c r="S5" s="18"/>
    </row>
    <row r="6" spans="1:19" ht="14.25" customHeight="1" x14ac:dyDescent="0.3">
      <c r="A6" s="10">
        <v>44183</v>
      </c>
      <c r="B6" s="13">
        <v>1435</v>
      </c>
      <c r="C6" s="12">
        <v>1439.6999510000001</v>
      </c>
      <c r="D6" s="13">
        <v>1406.3000489999999</v>
      </c>
      <c r="E6" s="13">
        <v>1411.349976</v>
      </c>
      <c r="F6" s="13">
        <v>1405.2679439999999</v>
      </c>
      <c r="I6" s="9">
        <f t="shared" si="0"/>
        <v>-1.1070271008219229E-2</v>
      </c>
      <c r="K6" s="14">
        <f t="shared" si="1"/>
        <v>-1.1784606354921274</v>
      </c>
      <c r="M6" s="9"/>
      <c r="P6" s="57"/>
      <c r="Q6" s="17"/>
      <c r="R6" s="17"/>
      <c r="S6" s="18"/>
    </row>
    <row r="7" spans="1:19" ht="14.25" customHeight="1" x14ac:dyDescent="0.3">
      <c r="A7" s="10">
        <v>44186</v>
      </c>
      <c r="B7" s="13">
        <v>1417.5</v>
      </c>
      <c r="C7" s="12">
        <v>1423.849976</v>
      </c>
      <c r="D7" s="13">
        <v>1366.6999510000001</v>
      </c>
      <c r="E7" s="13">
        <v>1372.650024</v>
      </c>
      <c r="F7" s="13">
        <v>1366.734741</v>
      </c>
      <c r="I7" s="9">
        <f t="shared" si="0"/>
        <v>-2.7808693243051592E-2</v>
      </c>
      <c r="K7" s="14">
        <f t="shared" si="1"/>
        <v>-1.3985273062968773</v>
      </c>
      <c r="M7" s="8" t="s">
        <v>20</v>
      </c>
      <c r="P7" s="57"/>
      <c r="Q7" s="17"/>
      <c r="R7" s="17"/>
      <c r="S7" s="18"/>
    </row>
    <row r="8" spans="1:19" ht="14.25" customHeight="1" x14ac:dyDescent="0.3">
      <c r="A8" s="10">
        <v>44187</v>
      </c>
      <c r="B8" s="13">
        <v>1384.8000489999999</v>
      </c>
      <c r="C8" s="12">
        <v>1384.8000489999999</v>
      </c>
      <c r="D8" s="13">
        <v>1345</v>
      </c>
      <c r="E8" s="13">
        <v>1373.099976</v>
      </c>
      <c r="F8" s="13">
        <v>1367.1827390000001</v>
      </c>
      <c r="I8" s="9">
        <f t="shared" si="0"/>
        <v>-2.7841276232195367E-3</v>
      </c>
      <c r="K8" s="14">
        <f t="shared" si="1"/>
        <v>-1.9407103337185909</v>
      </c>
      <c r="M8" s="9">
        <f>VARP(C2:C247)</f>
        <v>5187.3866044906408</v>
      </c>
      <c r="P8" s="57"/>
      <c r="Q8" s="17"/>
      <c r="R8" s="17"/>
      <c r="S8" s="18"/>
    </row>
    <row r="9" spans="1:19" ht="14.25" customHeight="1" x14ac:dyDescent="0.3">
      <c r="A9" s="10">
        <v>44188</v>
      </c>
      <c r="B9" s="13">
        <v>1367.5</v>
      </c>
      <c r="C9" s="12">
        <v>1380.9499510000001</v>
      </c>
      <c r="D9" s="13">
        <v>1361.0500489999999</v>
      </c>
      <c r="E9" s="13">
        <v>1375.650024</v>
      </c>
      <c r="F9" s="13">
        <v>1369.721802</v>
      </c>
      <c r="I9" s="9">
        <f t="shared" si="0"/>
        <v>1.6553672962806017E-2</v>
      </c>
      <c r="K9" s="14">
        <f t="shared" si="1"/>
        <v>-1.9941664589889461</v>
      </c>
      <c r="M9" s="9"/>
      <c r="P9" s="57"/>
      <c r="Q9" s="18"/>
      <c r="R9" s="18"/>
      <c r="S9" s="18"/>
    </row>
    <row r="10" spans="1:19" ht="14.25" customHeight="1" x14ac:dyDescent="0.3">
      <c r="A10" s="10">
        <v>44189</v>
      </c>
      <c r="B10" s="13">
        <v>1389.400024</v>
      </c>
      <c r="C10" s="12">
        <v>1404</v>
      </c>
      <c r="D10" s="13">
        <v>1377</v>
      </c>
      <c r="E10" s="13">
        <v>1397.099976</v>
      </c>
      <c r="F10" s="13">
        <v>1391.079346</v>
      </c>
      <c r="I10" s="9">
        <f t="shared" si="0"/>
        <v>1.2035543511344312E-2</v>
      </c>
      <c r="K10" s="14">
        <f t="shared" si="1"/>
        <v>-1.6741314087559762</v>
      </c>
      <c r="M10" s="8" t="s">
        <v>21</v>
      </c>
      <c r="P10" s="57"/>
      <c r="Q10" s="18"/>
      <c r="R10" s="18"/>
      <c r="S10" s="18"/>
    </row>
    <row r="11" spans="1:19" ht="14.25" customHeight="1" x14ac:dyDescent="0.3">
      <c r="A11" s="10">
        <v>44193</v>
      </c>
      <c r="B11" s="13">
        <v>1405</v>
      </c>
      <c r="C11" s="12">
        <v>1421</v>
      </c>
      <c r="D11" s="13">
        <v>1404</v>
      </c>
      <c r="E11" s="13">
        <v>1412.849976</v>
      </c>
      <c r="F11" s="13">
        <v>1406.761475</v>
      </c>
      <c r="I11" s="9">
        <f t="shared" si="0"/>
        <v>9.6297688913712324E-3</v>
      </c>
      <c r="K11" s="14">
        <f t="shared" si="1"/>
        <v>-1.4380973832334925</v>
      </c>
      <c r="M11" s="9">
        <f>AVERAGE(I2:I246)</f>
        <v>3.9222787208047065E-4</v>
      </c>
      <c r="P11" s="57"/>
      <c r="Q11" s="18"/>
      <c r="R11" s="18"/>
      <c r="S11" s="18"/>
    </row>
    <row r="12" spans="1:19" ht="14.25" customHeight="1" x14ac:dyDescent="0.3">
      <c r="A12" s="10">
        <v>44194</v>
      </c>
      <c r="B12" s="13">
        <v>1421.0500489999999</v>
      </c>
      <c r="C12" s="12">
        <v>1434.75</v>
      </c>
      <c r="D12" s="13">
        <v>1420</v>
      </c>
      <c r="E12" s="13">
        <v>1427.1999510000001</v>
      </c>
      <c r="F12" s="13">
        <v>1421.049683</v>
      </c>
      <c r="I12" s="9">
        <f t="shared" si="0"/>
        <v>3.5830653935769586E-3</v>
      </c>
      <c r="K12" s="14">
        <f t="shared" si="1"/>
        <v>-1.2471875096491307</v>
      </c>
      <c r="M12" s="9"/>
      <c r="P12" s="57"/>
    </row>
    <row r="13" spans="1:19" ht="14.25" customHeight="1" x14ac:dyDescent="0.3">
      <c r="A13" s="10">
        <v>44195</v>
      </c>
      <c r="B13" s="13">
        <v>1439.900024</v>
      </c>
      <c r="C13" s="12">
        <v>1439.900024</v>
      </c>
      <c r="D13" s="13">
        <v>1413</v>
      </c>
      <c r="E13" s="13">
        <v>1432.5</v>
      </c>
      <c r="F13" s="13">
        <v>1426.326904</v>
      </c>
      <c r="I13" s="9">
        <f t="shared" si="0"/>
        <v>2.8433570707227006E-3</v>
      </c>
      <c r="K13" s="14">
        <f t="shared" si="1"/>
        <v>-1.1756827510457535</v>
      </c>
      <c r="M13" s="8" t="s">
        <v>22</v>
      </c>
      <c r="P13" s="57"/>
    </row>
    <row r="14" spans="1:19" ht="14.25" customHeight="1" x14ac:dyDescent="0.3">
      <c r="A14" s="10">
        <v>44196</v>
      </c>
      <c r="B14" s="13">
        <v>1435</v>
      </c>
      <c r="C14" s="12">
        <v>1444</v>
      </c>
      <c r="D14" s="13">
        <v>1425.0500489999999</v>
      </c>
      <c r="E14" s="13">
        <v>1436.3000489999999</v>
      </c>
      <c r="F14" s="13">
        <v>1430.1104740000001</v>
      </c>
      <c r="I14" s="9">
        <f t="shared" si="0"/>
        <v>-6.9276067890071597E-4</v>
      </c>
      <c r="K14" s="14">
        <f t="shared" si="1"/>
        <v>-1.1187572310560145</v>
      </c>
      <c r="M14" s="9">
        <f>VARP(I2:I246)</f>
        <v>1.9495809630114115E-4</v>
      </c>
    </row>
    <row r="15" spans="1:19" ht="14.25" customHeight="1" x14ac:dyDescent="0.3">
      <c r="A15" s="10">
        <v>44197</v>
      </c>
      <c r="B15" s="13">
        <v>1440</v>
      </c>
      <c r="C15" s="12">
        <v>1443</v>
      </c>
      <c r="D15" s="13">
        <v>1420.599976</v>
      </c>
      <c r="E15" s="13">
        <v>1425.0500489999999</v>
      </c>
      <c r="F15" s="13">
        <v>1418.909058</v>
      </c>
      <c r="I15" s="9">
        <f t="shared" si="0"/>
        <v>-3.4710204928788554E-3</v>
      </c>
      <c r="K15" s="14">
        <f t="shared" si="1"/>
        <v>-1.1326415854985137</v>
      </c>
      <c r="M15" s="9"/>
    </row>
    <row r="16" spans="1:19" ht="14.25" customHeight="1" x14ac:dyDescent="0.3">
      <c r="A16" s="10">
        <v>44200</v>
      </c>
      <c r="B16" s="13">
        <v>1438</v>
      </c>
      <c r="C16" s="12">
        <v>1438</v>
      </c>
      <c r="D16" s="13">
        <v>1399</v>
      </c>
      <c r="E16" s="13">
        <v>1416</v>
      </c>
      <c r="F16" s="13">
        <v>1409.8979489999999</v>
      </c>
      <c r="I16" s="9">
        <f t="shared" si="0"/>
        <v>-5.0544769917803952E-3</v>
      </c>
      <c r="K16" s="14">
        <f t="shared" si="1"/>
        <v>-1.2020633577110089</v>
      </c>
      <c r="M16" s="8" t="s">
        <v>23</v>
      </c>
    </row>
    <row r="17" spans="1:13" ht="14.25" customHeight="1" x14ac:dyDescent="0.3">
      <c r="A17" s="10">
        <v>44201</v>
      </c>
      <c r="B17" s="13">
        <v>1419.1999510000001</v>
      </c>
      <c r="C17" s="12">
        <v>1430.75</v>
      </c>
      <c r="D17" s="13">
        <v>1409</v>
      </c>
      <c r="E17" s="13">
        <v>1426.6999510000001</v>
      </c>
      <c r="F17" s="13">
        <v>1420.5517580000001</v>
      </c>
      <c r="I17" s="9">
        <f t="shared" si="0"/>
        <v>6.4443312808346543E-3</v>
      </c>
      <c r="K17" s="14">
        <f t="shared" si="1"/>
        <v>-1.3027249274191268</v>
      </c>
      <c r="M17" s="9">
        <f>_xlfn.SKEW.P(C2:C247)</f>
        <v>0.24268954568813414</v>
      </c>
    </row>
    <row r="18" spans="1:13" ht="14.25" customHeight="1" x14ac:dyDescent="0.3">
      <c r="A18" s="10">
        <v>44202</v>
      </c>
      <c r="B18" s="13">
        <v>1435</v>
      </c>
      <c r="C18" s="12">
        <v>1440</v>
      </c>
      <c r="D18" s="13">
        <v>1413.099976</v>
      </c>
      <c r="E18" s="13">
        <v>1420.5500489999999</v>
      </c>
      <c r="F18" s="13">
        <v>1414.428345</v>
      </c>
      <c r="I18" s="9">
        <f t="shared" si="0"/>
        <v>-5.1521551424528944E-3</v>
      </c>
      <c r="K18" s="14">
        <f t="shared" si="1"/>
        <v>-1.1742946488260106</v>
      </c>
      <c r="M18" s="9"/>
    </row>
    <row r="19" spans="1:13" ht="14.25" customHeight="1" x14ac:dyDescent="0.3">
      <c r="A19" s="10">
        <v>44203</v>
      </c>
      <c r="B19" s="13">
        <v>1432.5</v>
      </c>
      <c r="C19" s="12">
        <v>1432.599976</v>
      </c>
      <c r="D19" s="13">
        <v>1412.5500489999999</v>
      </c>
      <c r="E19" s="13">
        <v>1416.25</v>
      </c>
      <c r="F19" s="13">
        <v>1410.146851</v>
      </c>
      <c r="I19" s="9">
        <f t="shared" si="0"/>
        <v>6.5400804173008633E-3</v>
      </c>
      <c r="K19" s="14">
        <f t="shared" si="1"/>
        <v>-1.2770392049250108</v>
      </c>
      <c r="M19" s="8" t="s">
        <v>24</v>
      </c>
    </row>
    <row r="20" spans="1:13" ht="14.25" customHeight="1" x14ac:dyDescent="0.3">
      <c r="A20" s="10">
        <v>44204</v>
      </c>
      <c r="B20" s="13">
        <v>1432</v>
      </c>
      <c r="C20" s="12">
        <v>1442</v>
      </c>
      <c r="D20" s="13">
        <v>1423.099976</v>
      </c>
      <c r="E20" s="13">
        <v>1431.650024</v>
      </c>
      <c r="F20" s="13">
        <v>1425.480591</v>
      </c>
      <c r="I20" s="9">
        <f t="shared" si="0"/>
        <v>1.5755958274200687E-2</v>
      </c>
      <c r="K20" s="14">
        <f t="shared" si="1"/>
        <v>-1.1465259399410126</v>
      </c>
      <c r="M20" s="9">
        <f>KURT(C2:C247)</f>
        <v>-0.41223018780608411</v>
      </c>
    </row>
    <row r="21" spans="1:13" ht="14.25" customHeight="1" x14ac:dyDescent="0.3">
      <c r="A21" s="10">
        <v>44207</v>
      </c>
      <c r="B21" s="13">
        <v>1450</v>
      </c>
      <c r="C21" s="12">
        <v>1464.900024</v>
      </c>
      <c r="D21" s="13">
        <v>1436.3000489999999</v>
      </c>
      <c r="E21" s="13">
        <v>1451.4499510000001</v>
      </c>
      <c r="F21" s="13">
        <v>1445.1951899999999</v>
      </c>
      <c r="I21" s="9">
        <f t="shared" si="0"/>
        <v>1.5444273107354243E-2</v>
      </c>
      <c r="K21" s="14">
        <f t="shared" si="1"/>
        <v>-0.82857388998327752</v>
      </c>
      <c r="M21" s="9"/>
    </row>
    <row r="22" spans="1:13" ht="14.25" customHeight="1" x14ac:dyDescent="0.3">
      <c r="A22" s="10">
        <v>44208</v>
      </c>
      <c r="B22" s="13">
        <v>1452.4499510000001</v>
      </c>
      <c r="C22" s="12">
        <v>1487.6999510000001</v>
      </c>
      <c r="D22" s="13">
        <v>1449.099976</v>
      </c>
      <c r="E22" s="13">
        <v>1481</v>
      </c>
      <c r="F22" s="13">
        <v>1474.617798</v>
      </c>
      <c r="I22" s="9">
        <f t="shared" si="0"/>
        <v>6.1650487278758371E-3</v>
      </c>
      <c r="K22" s="14">
        <f t="shared" si="1"/>
        <v>-0.51201162225217345</v>
      </c>
      <c r="M22" s="8" t="s">
        <v>25</v>
      </c>
    </row>
    <row r="23" spans="1:13" ht="14.25" customHeight="1" x14ac:dyDescent="0.3">
      <c r="A23" s="10">
        <v>44209</v>
      </c>
      <c r="B23" s="13">
        <v>1492.900024</v>
      </c>
      <c r="C23" s="12">
        <v>1496.900024</v>
      </c>
      <c r="D23" s="13">
        <v>1462.099976</v>
      </c>
      <c r="E23" s="13">
        <v>1470.650024</v>
      </c>
      <c r="F23" s="13">
        <v>1464.3125</v>
      </c>
      <c r="I23" s="9">
        <f t="shared" si="0"/>
        <v>-5.9633825612879898E-3</v>
      </c>
      <c r="K23" s="14">
        <f t="shared" si="1"/>
        <v>-0.38427454782330828</v>
      </c>
      <c r="M23" s="9">
        <f>_xlfn.STDEV.P(C2:C247)</f>
        <v>72.023514247019634</v>
      </c>
    </row>
    <row r="24" spans="1:13" ht="14.25" customHeight="1" x14ac:dyDescent="0.3">
      <c r="A24" s="10">
        <v>44210</v>
      </c>
      <c r="B24" s="13">
        <v>1471.150024</v>
      </c>
      <c r="C24" s="12">
        <v>1488</v>
      </c>
      <c r="D24" s="13">
        <v>1456</v>
      </c>
      <c r="E24" s="13">
        <v>1468.75</v>
      </c>
      <c r="F24" s="13">
        <v>1462.420654</v>
      </c>
      <c r="I24" s="9">
        <f t="shared" si="0"/>
        <v>-1.1048699807302262E-2</v>
      </c>
      <c r="K24" s="14">
        <f t="shared" si="1"/>
        <v>-0.50784563558605678</v>
      </c>
      <c r="M24" s="9"/>
    </row>
    <row r="25" spans="1:13" ht="14.25" customHeight="1" x14ac:dyDescent="0.3">
      <c r="A25" s="10">
        <v>44211</v>
      </c>
      <c r="B25" s="13">
        <v>1469.099976</v>
      </c>
      <c r="C25" s="12">
        <v>1471.650024</v>
      </c>
      <c r="D25" s="13">
        <v>1445</v>
      </c>
      <c r="E25" s="13">
        <v>1466.650024</v>
      </c>
      <c r="F25" s="13">
        <v>1460.329712</v>
      </c>
      <c r="I25" s="9">
        <f t="shared" si="0"/>
        <v>2.0979052817989011E-2</v>
      </c>
      <c r="K25" s="14">
        <f t="shared" si="1"/>
        <v>-0.73485449749640908</v>
      </c>
      <c r="M25" s="8" t="s">
        <v>26</v>
      </c>
    </row>
    <row r="26" spans="1:13" ht="14.25" customHeight="1" x14ac:dyDescent="0.3">
      <c r="A26" s="10">
        <v>44214</v>
      </c>
      <c r="B26" s="13">
        <v>1469.900024</v>
      </c>
      <c r="C26" s="12">
        <v>1502.849976</v>
      </c>
      <c r="D26" s="13">
        <v>1467</v>
      </c>
      <c r="E26" s="13">
        <v>1483.099976</v>
      </c>
      <c r="F26" s="13">
        <v>1476.70874</v>
      </c>
      <c r="I26" s="9">
        <f t="shared" si="0"/>
        <v>5.8384959349904609E-3</v>
      </c>
      <c r="K26" s="14">
        <f t="shared" si="1"/>
        <v>-0.30166330533945307</v>
      </c>
      <c r="M26" s="9">
        <f>_xlfn.STDEV.P(I2:I246)</f>
        <v>1.3962739570053621E-2</v>
      </c>
    </row>
    <row r="27" spans="1:13" ht="14.25" customHeight="1" x14ac:dyDescent="0.3">
      <c r="A27" s="10">
        <v>44215</v>
      </c>
      <c r="B27" s="13">
        <v>1491.8000489999999</v>
      </c>
      <c r="C27" s="12">
        <v>1511.650024</v>
      </c>
      <c r="D27" s="13">
        <v>1467</v>
      </c>
      <c r="E27" s="13">
        <v>1503.849976</v>
      </c>
      <c r="F27" s="13">
        <v>1497.369385</v>
      </c>
      <c r="I27" s="9">
        <f t="shared" si="0"/>
        <v>-7.0702327052524112E-3</v>
      </c>
      <c r="K27" s="14">
        <f t="shared" si="1"/>
        <v>-0.17948031979644744</v>
      </c>
      <c r="M27" s="9"/>
    </row>
    <row r="28" spans="1:13" ht="14.25" customHeight="1" x14ac:dyDescent="0.3">
      <c r="A28" s="10">
        <v>44216</v>
      </c>
      <c r="B28" s="13">
        <v>1501</v>
      </c>
      <c r="C28" s="12">
        <v>1501</v>
      </c>
      <c r="D28" s="13">
        <v>1486</v>
      </c>
      <c r="E28" s="13">
        <v>1492</v>
      </c>
      <c r="F28" s="13">
        <v>1485.5704350000001</v>
      </c>
      <c r="I28" s="9">
        <f t="shared" si="0"/>
        <v>-4.4402390232293129E-3</v>
      </c>
      <c r="K28" s="14">
        <f t="shared" si="1"/>
        <v>-0.32734902783356923</v>
      </c>
      <c r="M28" s="8" t="s">
        <v>27</v>
      </c>
    </row>
    <row r="29" spans="1:13" ht="14.25" customHeight="1" x14ac:dyDescent="0.3">
      <c r="A29" s="10">
        <v>44217</v>
      </c>
      <c r="B29" s="13">
        <v>1492</v>
      </c>
      <c r="C29" s="12">
        <v>1494.349976</v>
      </c>
      <c r="D29" s="13">
        <v>1468.150024</v>
      </c>
      <c r="E29" s="13">
        <v>1474.8000489999999</v>
      </c>
      <c r="F29" s="13">
        <v>1468.4445800000001</v>
      </c>
      <c r="I29" s="9">
        <f t="shared" si="0"/>
        <v>-1.7858489297157543E-2</v>
      </c>
      <c r="K29" s="14">
        <f t="shared" si="1"/>
        <v>-0.41968031810069489</v>
      </c>
      <c r="M29" s="9">
        <f>AVERAGE(K2:K247)</f>
        <v>-5.4255944813681111E-15</v>
      </c>
    </row>
    <row r="30" spans="1:13" ht="14.25" customHeight="1" x14ac:dyDescent="0.3">
      <c r="A30" s="10">
        <v>44218</v>
      </c>
      <c r="B30" s="13">
        <v>1467.900024</v>
      </c>
      <c r="C30" s="12">
        <v>1467.900024</v>
      </c>
      <c r="D30" s="13">
        <v>1440.150024</v>
      </c>
      <c r="E30" s="13">
        <v>1443.5500489999999</v>
      </c>
      <c r="F30" s="13">
        <v>1437.3292240000001</v>
      </c>
      <c r="I30" s="9">
        <f t="shared" si="0"/>
        <v>8.8847109547238162E-3</v>
      </c>
      <c r="K30" s="14">
        <f t="shared" si="1"/>
        <v>-0.78692082665578045</v>
      </c>
      <c r="M30" s="9"/>
    </row>
    <row r="31" spans="1:13" ht="14.25" customHeight="1" x14ac:dyDescent="0.3">
      <c r="A31" s="10">
        <v>44221</v>
      </c>
      <c r="B31" s="13">
        <v>1465.099976</v>
      </c>
      <c r="C31" s="12">
        <v>1481</v>
      </c>
      <c r="D31" s="13">
        <v>1455.150024</v>
      </c>
      <c r="E31" s="13">
        <v>1462.849976</v>
      </c>
      <c r="F31" s="13">
        <v>1456.5460210000001</v>
      </c>
      <c r="I31" s="9">
        <f t="shared" si="0"/>
        <v>-6.1634357638023496E-3</v>
      </c>
      <c r="K31" s="14">
        <f t="shared" si="1"/>
        <v>-0.60503611668355006</v>
      </c>
      <c r="M31" s="8" t="s">
        <v>28</v>
      </c>
    </row>
    <row r="32" spans="1:13" ht="14.25" customHeight="1" x14ac:dyDescent="0.3">
      <c r="A32" s="10">
        <v>44223</v>
      </c>
      <c r="B32" s="13">
        <v>1468</v>
      </c>
      <c r="C32" s="12">
        <v>1471.900024</v>
      </c>
      <c r="D32" s="13">
        <v>1406.150024</v>
      </c>
      <c r="E32" s="13">
        <v>1409.599976</v>
      </c>
      <c r="F32" s="13">
        <v>1403.525513</v>
      </c>
      <c r="I32" s="9">
        <f t="shared" si="0"/>
        <v>-4.915368736029492E-2</v>
      </c>
      <c r="K32" s="14">
        <f t="shared" si="1"/>
        <v>-0.73138340888578424</v>
      </c>
      <c r="M32" s="9">
        <f>VARP(K2:K247)</f>
        <v>0.99999999999999911</v>
      </c>
    </row>
    <row r="33" spans="1:13" ht="14.25" customHeight="1" x14ac:dyDescent="0.3">
      <c r="A33" s="10">
        <v>44224</v>
      </c>
      <c r="B33" s="13">
        <v>1389.900024</v>
      </c>
      <c r="C33" s="12">
        <v>1401.3000489999999</v>
      </c>
      <c r="D33" s="13">
        <v>1342</v>
      </c>
      <c r="E33" s="13">
        <v>1371.4499510000001</v>
      </c>
      <c r="F33" s="13">
        <v>1365.5399170000001</v>
      </c>
      <c r="I33" s="9">
        <f t="shared" si="0"/>
        <v>5.3023742102844221E-3</v>
      </c>
      <c r="K33" s="14">
        <f t="shared" si="1"/>
        <v>-1.7116184854173566</v>
      </c>
      <c r="M33" s="9"/>
    </row>
    <row r="34" spans="1:13" ht="14.25" customHeight="1" x14ac:dyDescent="0.3">
      <c r="A34" s="10">
        <v>44225</v>
      </c>
      <c r="B34" s="13">
        <v>1391.349976</v>
      </c>
      <c r="C34" s="12">
        <v>1408.75</v>
      </c>
      <c r="D34" s="13">
        <v>1364.5</v>
      </c>
      <c r="E34" s="13">
        <v>1390.5</v>
      </c>
      <c r="F34" s="13">
        <v>1384.5078129999999</v>
      </c>
      <c r="I34" s="9">
        <f t="shared" si="0"/>
        <v>5.1027065517894481E-2</v>
      </c>
      <c r="K34" s="14">
        <f t="shared" si="1"/>
        <v>-1.6081807251541058</v>
      </c>
      <c r="M34" s="9"/>
    </row>
    <row r="35" spans="1:13" ht="14.25" customHeight="1" x14ac:dyDescent="0.3">
      <c r="A35" s="10">
        <v>44228</v>
      </c>
      <c r="B35" s="13">
        <v>1410.25</v>
      </c>
      <c r="C35" s="12">
        <v>1482.5</v>
      </c>
      <c r="D35" s="13">
        <v>1401</v>
      </c>
      <c r="E35" s="13">
        <v>1476.75</v>
      </c>
      <c r="F35" s="13">
        <v>1470.3861079999999</v>
      </c>
      <c r="I35" s="9">
        <f t="shared" si="0"/>
        <v>6.2745177126165882E-2</v>
      </c>
      <c r="K35" s="14">
        <f t="shared" si="1"/>
        <v>-0.58420958501980147</v>
      </c>
      <c r="M35" s="9"/>
    </row>
    <row r="36" spans="1:13" ht="14.25" customHeight="1" x14ac:dyDescent="0.3">
      <c r="A36" s="10">
        <v>44229</v>
      </c>
      <c r="B36" s="13">
        <v>1501</v>
      </c>
      <c r="C36" s="12">
        <v>1578.5</v>
      </c>
      <c r="D36" s="13">
        <v>1497.400024</v>
      </c>
      <c r="E36" s="13">
        <v>1560.5500489999999</v>
      </c>
      <c r="F36" s="13">
        <v>1553.825073</v>
      </c>
      <c r="I36" s="9">
        <f t="shared" si="0"/>
        <v>2.0251579920702264E-3</v>
      </c>
      <c r="K36" s="14">
        <f t="shared" si="1"/>
        <v>0.74868844146010638</v>
      </c>
      <c r="M36" s="9"/>
    </row>
    <row r="37" spans="1:13" ht="14.25" customHeight="1" x14ac:dyDescent="0.3">
      <c r="A37" s="10">
        <v>44230</v>
      </c>
      <c r="B37" s="13">
        <v>1579</v>
      </c>
      <c r="C37" s="12">
        <v>1581.6999510000001</v>
      </c>
      <c r="D37" s="13">
        <v>1542</v>
      </c>
      <c r="E37" s="13">
        <v>1574.8000489999999</v>
      </c>
      <c r="F37" s="13">
        <v>1568.013672</v>
      </c>
      <c r="I37" s="9">
        <f t="shared" si="0"/>
        <v>3.975175816964327E-3</v>
      </c>
      <c r="K37" s="14">
        <f t="shared" si="1"/>
        <v>0.79311769534273646</v>
      </c>
      <c r="M37" s="9"/>
    </row>
    <row r="38" spans="1:13" ht="14.25" customHeight="1" x14ac:dyDescent="0.3">
      <c r="A38" s="10">
        <v>44231</v>
      </c>
      <c r="B38" s="13">
        <v>1566</v>
      </c>
      <c r="C38" s="12">
        <v>1588</v>
      </c>
      <c r="D38" s="13">
        <v>1543.4499510000001</v>
      </c>
      <c r="E38" s="13">
        <v>1579.099976</v>
      </c>
      <c r="F38" s="13">
        <v>1572.295044</v>
      </c>
      <c r="I38" s="9">
        <f t="shared" si="0"/>
        <v>1.8869955618538565E-2</v>
      </c>
      <c r="K38" s="14">
        <f t="shared" si="1"/>
        <v>0.88058980866384728</v>
      </c>
      <c r="M38" s="9"/>
    </row>
    <row r="39" spans="1:13" ht="14.25" customHeight="1" x14ac:dyDescent="0.3">
      <c r="A39" s="10">
        <v>44232</v>
      </c>
      <c r="B39" s="13">
        <v>1548</v>
      </c>
      <c r="C39" s="12">
        <v>1618.25</v>
      </c>
      <c r="D39" s="13">
        <v>1548</v>
      </c>
      <c r="E39" s="13">
        <v>1597.599976</v>
      </c>
      <c r="F39" s="13">
        <v>1590.715332</v>
      </c>
      <c r="I39" s="9">
        <f t="shared" si="0"/>
        <v>8.2464690231534247E-3</v>
      </c>
      <c r="K39" s="14">
        <f t="shared" si="1"/>
        <v>1.3005915305494433</v>
      </c>
      <c r="M39" s="9"/>
    </row>
    <row r="40" spans="1:13" ht="14.25" customHeight="1" x14ac:dyDescent="0.3">
      <c r="A40" s="10">
        <v>44235</v>
      </c>
      <c r="B40" s="13">
        <v>1620</v>
      </c>
      <c r="C40" s="12">
        <v>1631.650024</v>
      </c>
      <c r="D40" s="13">
        <v>1595.6999510000001</v>
      </c>
      <c r="E40" s="13">
        <v>1605.25</v>
      </c>
      <c r="F40" s="13">
        <v>1598.3323969999999</v>
      </c>
      <c r="I40" s="9">
        <f t="shared" si="0"/>
        <v>-2.2395198862873284E-3</v>
      </c>
      <c r="K40" s="14">
        <f t="shared" si="1"/>
        <v>1.4866422133034374</v>
      </c>
      <c r="M40" s="9"/>
    </row>
    <row r="41" spans="1:13" ht="14.25" customHeight="1" x14ac:dyDescent="0.3">
      <c r="A41" s="10">
        <v>44236</v>
      </c>
      <c r="B41" s="13">
        <v>1610</v>
      </c>
      <c r="C41" s="12">
        <v>1628</v>
      </c>
      <c r="D41" s="13">
        <v>1586.6999510000001</v>
      </c>
      <c r="E41" s="13">
        <v>1611.849976</v>
      </c>
      <c r="F41" s="13">
        <v>1604.9039310000001</v>
      </c>
      <c r="I41" s="9">
        <f t="shared" si="0"/>
        <v>-8.1102093383015397E-3</v>
      </c>
      <c r="K41" s="14">
        <f t="shared" si="1"/>
        <v>1.435963986363809</v>
      </c>
      <c r="M41" s="9"/>
    </row>
    <row r="42" spans="1:13" ht="14.25" customHeight="1" x14ac:dyDescent="0.3">
      <c r="A42" s="10">
        <v>44237</v>
      </c>
      <c r="B42" s="13">
        <v>1608.349976</v>
      </c>
      <c r="C42" s="12">
        <v>1614.849976</v>
      </c>
      <c r="D42" s="13">
        <v>1567</v>
      </c>
      <c r="E42" s="13">
        <v>1581.75</v>
      </c>
      <c r="F42" s="13">
        <v>1574.933716</v>
      </c>
      <c r="I42" s="9">
        <f t="shared" si="0"/>
        <v>-1.0614344509075706E-2</v>
      </c>
      <c r="K42" s="14">
        <f t="shared" si="1"/>
        <v>1.2533843922204395</v>
      </c>
      <c r="M42" s="9"/>
    </row>
    <row r="43" spans="1:13" ht="14.25" customHeight="1" x14ac:dyDescent="0.3">
      <c r="A43" s="10">
        <v>44238</v>
      </c>
      <c r="B43" s="13">
        <v>1582</v>
      </c>
      <c r="C43" s="12">
        <v>1597.8000489999999</v>
      </c>
      <c r="D43" s="13">
        <v>1564.1999510000001</v>
      </c>
      <c r="E43" s="13">
        <v>1572.349976</v>
      </c>
      <c r="F43" s="13">
        <v>1565.5742190000001</v>
      </c>
      <c r="I43" s="9">
        <f t="shared" si="0"/>
        <v>-3.3226052687899432E-3</v>
      </c>
      <c r="K43" s="14">
        <f t="shared" si="1"/>
        <v>1.0166571625337049</v>
      </c>
      <c r="M43" s="9"/>
    </row>
    <row r="44" spans="1:13" ht="14.25" customHeight="1" x14ac:dyDescent="0.3">
      <c r="A44" s="10">
        <v>44239</v>
      </c>
      <c r="B44" s="13">
        <v>1573.900024</v>
      </c>
      <c r="C44" s="12">
        <v>1592.5</v>
      </c>
      <c r="D44" s="13">
        <v>1573</v>
      </c>
      <c r="E44" s="13">
        <v>1581.9499510000001</v>
      </c>
      <c r="F44" s="13">
        <v>1575.1328129999999</v>
      </c>
      <c r="I44" s="9">
        <f t="shared" si="0"/>
        <v>2.0202707317519469E-2</v>
      </c>
      <c r="K44" s="14">
        <f t="shared" si="1"/>
        <v>0.94306940365509295</v>
      </c>
      <c r="M44" s="9"/>
    </row>
    <row r="45" spans="1:13" ht="14.25" customHeight="1" x14ac:dyDescent="0.3">
      <c r="A45" s="10">
        <v>44242</v>
      </c>
      <c r="B45" s="13">
        <v>1600.099976</v>
      </c>
      <c r="C45" s="12">
        <v>1625</v>
      </c>
      <c r="D45" s="13">
        <v>1596.6999510000001</v>
      </c>
      <c r="E45" s="13">
        <v>1616.599976</v>
      </c>
      <c r="F45" s="13">
        <v>1609.633423</v>
      </c>
      <c r="I45" s="9">
        <f t="shared" si="0"/>
        <v>9.7979963262530296E-3</v>
      </c>
      <c r="K45" s="14">
        <f t="shared" si="1"/>
        <v>1.3943109230363118</v>
      </c>
      <c r="M45" s="9"/>
    </row>
    <row r="46" spans="1:13" ht="14.25" customHeight="1" x14ac:dyDescent="0.3">
      <c r="A46" s="10">
        <v>44243</v>
      </c>
      <c r="B46" s="13">
        <v>1621.1999510000001</v>
      </c>
      <c r="C46" s="12">
        <v>1641</v>
      </c>
      <c r="D46" s="13">
        <v>1608.4499510000001</v>
      </c>
      <c r="E46" s="13">
        <v>1626.650024</v>
      </c>
      <c r="F46" s="13">
        <v>1619.640259</v>
      </c>
      <c r="I46" s="9">
        <f t="shared" si="0"/>
        <v>-1.1769138366291267E-2</v>
      </c>
      <c r="K46" s="14">
        <f t="shared" si="1"/>
        <v>1.6164605941162964</v>
      </c>
      <c r="M46" s="9"/>
    </row>
    <row r="47" spans="1:13" ht="14.25" customHeight="1" x14ac:dyDescent="0.3">
      <c r="A47" s="10">
        <v>44244</v>
      </c>
      <c r="B47" s="13">
        <v>1620</v>
      </c>
      <c r="C47" s="12">
        <v>1621.8000489999999</v>
      </c>
      <c r="D47" s="13">
        <v>1583</v>
      </c>
      <c r="E47" s="13">
        <v>1586.5</v>
      </c>
      <c r="F47" s="13">
        <v>1579.6632079999999</v>
      </c>
      <c r="I47" s="9">
        <f t="shared" si="0"/>
        <v>-9.8212224635893901E-3</v>
      </c>
      <c r="K47" s="14">
        <f t="shared" si="1"/>
        <v>1.3498816691536817</v>
      </c>
      <c r="M47" s="9"/>
    </row>
    <row r="48" spans="1:13" ht="14.25" customHeight="1" x14ac:dyDescent="0.3">
      <c r="A48" s="10">
        <v>44245</v>
      </c>
      <c r="B48" s="13">
        <v>1605.9499510000001</v>
      </c>
      <c r="C48" s="12">
        <v>1605.9499510000001</v>
      </c>
      <c r="D48" s="13">
        <v>1548</v>
      </c>
      <c r="E48" s="13">
        <v>1554.3000489999999</v>
      </c>
      <c r="F48" s="13">
        <v>1547.6020510000001</v>
      </c>
      <c r="I48" s="9">
        <f t="shared" si="0"/>
        <v>-2.6340971418617083E-2</v>
      </c>
      <c r="K48" s="14">
        <f t="shared" si="1"/>
        <v>1.1298132905733382</v>
      </c>
      <c r="M48" s="9"/>
    </row>
    <row r="49" spans="1:13" ht="14.25" customHeight="1" x14ac:dyDescent="0.3">
      <c r="A49" s="10">
        <v>44246</v>
      </c>
      <c r="B49" s="13">
        <v>1545</v>
      </c>
      <c r="C49" s="12">
        <v>1564.1999510000001</v>
      </c>
      <c r="D49" s="13">
        <v>1533</v>
      </c>
      <c r="E49" s="13">
        <v>1539.099976</v>
      </c>
      <c r="F49" s="13">
        <v>1532.4674070000001</v>
      </c>
      <c r="I49" s="9">
        <f t="shared" si="0"/>
        <v>6.1821509647070278E-3</v>
      </c>
      <c r="K49" s="14">
        <f t="shared" si="1"/>
        <v>0.55014149259900325</v>
      </c>
      <c r="M49" s="9"/>
    </row>
    <row r="50" spans="1:13" ht="14.25" customHeight="1" x14ac:dyDescent="0.3">
      <c r="A50" s="10">
        <v>44249</v>
      </c>
      <c r="B50" s="13">
        <v>1545.0500489999999</v>
      </c>
      <c r="C50" s="12">
        <v>1573.900024</v>
      </c>
      <c r="D50" s="13">
        <v>1539.4499510000001</v>
      </c>
      <c r="E50" s="13">
        <v>1548</v>
      </c>
      <c r="F50" s="13">
        <v>1541.3291019999999</v>
      </c>
      <c r="I50" s="9">
        <f t="shared" si="0"/>
        <v>-1.034628793037534E-2</v>
      </c>
      <c r="K50" s="14">
        <f t="shared" si="1"/>
        <v>0.68482074424911787</v>
      </c>
      <c r="M50" s="9"/>
    </row>
    <row r="51" spans="1:13" ht="14.25" customHeight="1" x14ac:dyDescent="0.3">
      <c r="A51" s="10">
        <v>44250</v>
      </c>
      <c r="B51" s="13">
        <v>1553.75</v>
      </c>
      <c r="C51" s="12">
        <v>1557.6999510000001</v>
      </c>
      <c r="D51" s="13">
        <v>1522.650024</v>
      </c>
      <c r="E51" s="13">
        <v>1529.150024</v>
      </c>
      <c r="F51" s="13">
        <v>1522.5604249999999</v>
      </c>
      <c r="I51" s="9">
        <f t="shared" si="0"/>
        <v>3.5474217179490848E-2</v>
      </c>
      <c r="K51" s="14">
        <f t="shared" si="1"/>
        <v>0.45989318872275947</v>
      </c>
      <c r="M51" s="9"/>
    </row>
    <row r="52" spans="1:13" ht="14.25" customHeight="1" x14ac:dyDescent="0.3">
      <c r="A52" s="10">
        <v>44251</v>
      </c>
      <c r="B52" s="13">
        <v>1526.5</v>
      </c>
      <c r="C52" s="12">
        <v>1613.9499510000001</v>
      </c>
      <c r="D52" s="13">
        <v>1516.25</v>
      </c>
      <c r="E52" s="13">
        <v>1606.4499510000001</v>
      </c>
      <c r="F52" s="13">
        <v>1599.5272219999999</v>
      </c>
      <c r="I52" s="9">
        <f t="shared" si="0"/>
        <v>1.3722478168694E-2</v>
      </c>
      <c r="K52" s="14">
        <f t="shared" si="1"/>
        <v>1.2408881261133304</v>
      </c>
      <c r="M52" s="9"/>
    </row>
    <row r="53" spans="1:13" ht="14.25" customHeight="1" x14ac:dyDescent="0.3">
      <c r="A53" s="10">
        <v>44252</v>
      </c>
      <c r="B53" s="13">
        <v>1609.75</v>
      </c>
      <c r="C53" s="12">
        <v>1636.25</v>
      </c>
      <c r="D53" s="13">
        <v>1602</v>
      </c>
      <c r="E53" s="13">
        <v>1606.400024</v>
      </c>
      <c r="F53" s="13">
        <v>1599.4774170000001</v>
      </c>
      <c r="I53" s="9">
        <f t="shared" si="0"/>
        <v>-2.9365070224999033E-2</v>
      </c>
      <c r="K53" s="14">
        <f t="shared" si="1"/>
        <v>1.550509910514426</v>
      </c>
      <c r="M53" s="9"/>
    </row>
    <row r="54" spans="1:13" ht="14.25" customHeight="1" x14ac:dyDescent="0.3">
      <c r="A54" s="10">
        <v>44253</v>
      </c>
      <c r="B54" s="13">
        <v>1587.0500489999999</v>
      </c>
      <c r="C54" s="12">
        <v>1588.900024</v>
      </c>
      <c r="D54" s="13">
        <v>1521</v>
      </c>
      <c r="E54" s="13">
        <v>1534.400024</v>
      </c>
      <c r="F54" s="13">
        <v>1527.78772</v>
      </c>
      <c r="I54" s="9">
        <f t="shared" si="0"/>
        <v>-1.034343126804734E-2</v>
      </c>
      <c r="K54" s="14">
        <f t="shared" si="1"/>
        <v>0.89308606088660347</v>
      </c>
      <c r="M54" s="9"/>
    </row>
    <row r="55" spans="1:13" ht="14.25" customHeight="1" x14ac:dyDescent="0.3">
      <c r="A55" s="10">
        <v>44256</v>
      </c>
      <c r="B55" s="13">
        <v>1564</v>
      </c>
      <c r="C55" s="12">
        <v>1572.5500489999999</v>
      </c>
      <c r="D55" s="13">
        <v>1540.6999510000001</v>
      </c>
      <c r="E55" s="13">
        <v>1558.900024</v>
      </c>
      <c r="F55" s="13">
        <v>1552.182129</v>
      </c>
      <c r="I55" s="9">
        <f t="shared" si="0"/>
        <v>9.4619150357834834E-3</v>
      </c>
      <c r="K55" s="14">
        <f t="shared" si="1"/>
        <v>0.66607721286060406</v>
      </c>
      <c r="M55" s="9"/>
    </row>
    <row r="56" spans="1:13" ht="14.25" customHeight="1" x14ac:dyDescent="0.3">
      <c r="A56" s="10">
        <v>44257</v>
      </c>
      <c r="B56" s="13">
        <v>1575.6999510000001</v>
      </c>
      <c r="C56" s="12">
        <v>1587.5</v>
      </c>
      <c r="D56" s="13">
        <v>1551</v>
      </c>
      <c r="E56" s="13">
        <v>1568.1999510000001</v>
      </c>
      <c r="F56" s="13">
        <v>1561.4420170000001</v>
      </c>
      <c r="I56" s="9">
        <f t="shared" si="0"/>
        <v>5.340047242907371E-3</v>
      </c>
      <c r="K56" s="14">
        <f t="shared" si="1"/>
        <v>0.87364763144259772</v>
      </c>
      <c r="M56" s="9"/>
    </row>
    <row r="57" spans="1:13" ht="14.25" customHeight="1" x14ac:dyDescent="0.3">
      <c r="A57" s="10">
        <v>44258</v>
      </c>
      <c r="B57" s="13">
        <v>1584</v>
      </c>
      <c r="C57" s="12">
        <v>1596</v>
      </c>
      <c r="D57" s="13">
        <v>1565</v>
      </c>
      <c r="E57" s="13">
        <v>1586.849976</v>
      </c>
      <c r="F57" s="13">
        <v>1580.0117190000001</v>
      </c>
      <c r="I57" s="9">
        <f t="shared" si="0"/>
        <v>-1.5788139754132902E-2</v>
      </c>
      <c r="K57" s="14">
        <f t="shared" si="1"/>
        <v>0.9916646442038396</v>
      </c>
      <c r="M57" s="9"/>
    </row>
    <row r="58" spans="1:13" ht="14.25" customHeight="1" x14ac:dyDescent="0.3">
      <c r="A58" s="10">
        <v>44259</v>
      </c>
      <c r="B58" s="13">
        <v>1548.5500489999999</v>
      </c>
      <c r="C58" s="12">
        <v>1571</v>
      </c>
      <c r="D58" s="13">
        <v>1539.099976</v>
      </c>
      <c r="E58" s="13">
        <v>1552.0500489999999</v>
      </c>
      <c r="F58" s="13">
        <v>1545.3616939999999</v>
      </c>
      <c r="I58" s="9">
        <f t="shared" si="0"/>
        <v>-1.6300190325318095E-2</v>
      </c>
      <c r="K58" s="14">
        <f t="shared" si="1"/>
        <v>0.64455578314136364</v>
      </c>
      <c r="M58" s="9"/>
    </row>
    <row r="59" spans="1:13" ht="14.25" customHeight="1" x14ac:dyDescent="0.3">
      <c r="A59" s="10">
        <v>44260</v>
      </c>
      <c r="B59" s="13">
        <v>1531</v>
      </c>
      <c r="C59" s="12">
        <v>1545.599976</v>
      </c>
      <c r="D59" s="13">
        <v>1521.099976</v>
      </c>
      <c r="E59" s="13">
        <v>1530</v>
      </c>
      <c r="F59" s="13">
        <v>1523.4067379999999</v>
      </c>
      <c r="I59" s="9">
        <f t="shared" si="0"/>
        <v>6.0633766830314618E-3</v>
      </c>
      <c r="K59" s="14">
        <f t="shared" si="1"/>
        <v>0.29189284707738095</v>
      </c>
      <c r="M59" s="9"/>
    </row>
    <row r="60" spans="1:13" ht="14.25" customHeight="1" x14ac:dyDescent="0.3">
      <c r="A60" s="10">
        <v>44263</v>
      </c>
      <c r="B60" s="13">
        <v>1542</v>
      </c>
      <c r="C60" s="12">
        <v>1555</v>
      </c>
      <c r="D60" s="13">
        <v>1512.5</v>
      </c>
      <c r="E60" s="13">
        <v>1519.5</v>
      </c>
      <c r="F60" s="13">
        <v>1512.951904</v>
      </c>
      <c r="I60" s="9">
        <f t="shared" si="0"/>
        <v>6.8574314082362163E-3</v>
      </c>
      <c r="K60" s="14">
        <f t="shared" si="1"/>
        <v>0.42240611206137896</v>
      </c>
      <c r="M60" s="9"/>
    </row>
    <row r="61" spans="1:13" ht="14.25" customHeight="1" x14ac:dyDescent="0.3">
      <c r="A61" s="10">
        <v>44264</v>
      </c>
      <c r="B61" s="13">
        <v>1545</v>
      </c>
      <c r="C61" s="12">
        <v>1565.6999510000001</v>
      </c>
      <c r="D61" s="13">
        <v>1538.25</v>
      </c>
      <c r="E61" s="13">
        <v>1562.5</v>
      </c>
      <c r="F61" s="13">
        <v>1555.7666019999999</v>
      </c>
      <c r="I61" s="9">
        <f t="shared" si="0"/>
        <v>5.9222952381626079E-3</v>
      </c>
      <c r="K61" s="14">
        <f t="shared" si="1"/>
        <v>0.57096802426275173</v>
      </c>
      <c r="M61" s="9"/>
    </row>
    <row r="62" spans="1:13" ht="14.25" customHeight="1" x14ac:dyDescent="0.3">
      <c r="A62" s="10">
        <v>44265</v>
      </c>
      <c r="B62" s="13">
        <v>1572</v>
      </c>
      <c r="C62" s="12">
        <v>1575</v>
      </c>
      <c r="D62" s="13">
        <v>1552.150024</v>
      </c>
      <c r="E62" s="13">
        <v>1555.75</v>
      </c>
      <c r="F62" s="13">
        <v>1549.0457759999999</v>
      </c>
      <c r="I62" s="9">
        <f t="shared" si="0"/>
        <v>1.5748356968139112E-2</v>
      </c>
      <c r="K62" s="14">
        <f t="shared" si="1"/>
        <v>0.70009320091135974</v>
      </c>
      <c r="M62" s="9"/>
    </row>
    <row r="63" spans="1:13" ht="14.25" customHeight="1" x14ac:dyDescent="0.3">
      <c r="A63" s="10">
        <v>44267</v>
      </c>
      <c r="B63" s="13">
        <v>1600</v>
      </c>
      <c r="C63" s="12">
        <v>1600</v>
      </c>
      <c r="D63" s="13">
        <v>1535.0500489999999</v>
      </c>
      <c r="E63" s="13">
        <v>1551.9499510000001</v>
      </c>
      <c r="F63" s="13">
        <v>1545.2620850000001</v>
      </c>
      <c r="I63" s="9">
        <f t="shared" si="0"/>
        <v>-3.278147402450883E-2</v>
      </c>
      <c r="K63" s="14">
        <f t="shared" si="1"/>
        <v>1.0472020619738358</v>
      </c>
      <c r="M63" s="9"/>
    </row>
    <row r="64" spans="1:13" ht="14.25" customHeight="1" x14ac:dyDescent="0.3">
      <c r="A64" s="10">
        <v>44270</v>
      </c>
      <c r="B64" s="13">
        <v>1548.400024</v>
      </c>
      <c r="C64" s="12">
        <v>1548.400024</v>
      </c>
      <c r="D64" s="13">
        <v>1515.3000489999999</v>
      </c>
      <c r="E64" s="13">
        <v>1528.650024</v>
      </c>
      <c r="F64" s="13">
        <v>1522.0625</v>
      </c>
      <c r="I64" s="9">
        <f t="shared" si="0"/>
        <v>-5.180016682241266E-3</v>
      </c>
      <c r="K64" s="14">
        <f t="shared" si="1"/>
        <v>0.33076970596539235</v>
      </c>
      <c r="M64" s="9"/>
    </row>
    <row r="65" spans="1:13" ht="14.25" customHeight="1" x14ac:dyDescent="0.3">
      <c r="A65" s="10">
        <v>44271</v>
      </c>
      <c r="B65" s="13">
        <v>1530.900024</v>
      </c>
      <c r="C65" s="12">
        <v>1540.400024</v>
      </c>
      <c r="D65" s="13">
        <v>1510</v>
      </c>
      <c r="E65" s="13">
        <v>1512.150024</v>
      </c>
      <c r="F65" s="13">
        <v>1505.6336670000001</v>
      </c>
      <c r="I65" s="9">
        <f t="shared" si="0"/>
        <v>-9.0928368224320994E-4</v>
      </c>
      <c r="K65" s="14">
        <f t="shared" si="1"/>
        <v>0.21969487042540001</v>
      </c>
      <c r="M65" s="9"/>
    </row>
    <row r="66" spans="1:13" ht="14.25" customHeight="1" x14ac:dyDescent="0.3">
      <c r="A66" s="10">
        <v>44272</v>
      </c>
      <c r="B66" s="13">
        <v>1524.25</v>
      </c>
      <c r="C66" s="12">
        <v>1539</v>
      </c>
      <c r="D66" s="13">
        <v>1490.1999510000001</v>
      </c>
      <c r="E66" s="13">
        <v>1495.349976</v>
      </c>
      <c r="F66" s="13">
        <v>1488.9060059999999</v>
      </c>
      <c r="I66" s="9">
        <f t="shared" si="0"/>
        <v>-1.1074712252254823E-2</v>
      </c>
      <c r="K66" s="14">
        <f t="shared" si="1"/>
        <v>0.20025644098139431</v>
      </c>
      <c r="M66" s="9"/>
    </row>
    <row r="67" spans="1:13" ht="14.25" customHeight="1" x14ac:dyDescent="0.3">
      <c r="A67" s="10">
        <v>44273</v>
      </c>
      <c r="B67" s="13">
        <v>1511.75</v>
      </c>
      <c r="C67" s="12">
        <v>1522.0500489999999</v>
      </c>
      <c r="D67" s="13">
        <v>1481.150024</v>
      </c>
      <c r="E67" s="13">
        <v>1491</v>
      </c>
      <c r="F67" s="13">
        <v>1484.574707</v>
      </c>
      <c r="I67" s="9">
        <f t="shared" si="0"/>
        <v>-7.1541378238883513E-3</v>
      </c>
      <c r="K67" s="14">
        <f t="shared" si="1"/>
        <v>-3.5082686485597529E-2</v>
      </c>
      <c r="M67" s="9"/>
    </row>
    <row r="68" spans="1:13" ht="14.25" customHeight="1" x14ac:dyDescent="0.3">
      <c r="A68" s="10">
        <v>44274</v>
      </c>
      <c r="B68" s="13">
        <v>1485</v>
      </c>
      <c r="C68" s="12">
        <v>1511.1999510000001</v>
      </c>
      <c r="D68" s="13">
        <v>1474.0500489999999</v>
      </c>
      <c r="E68" s="13">
        <v>1497.5</v>
      </c>
      <c r="F68" s="13">
        <v>1491.0467530000001</v>
      </c>
      <c r="I68" s="9">
        <f t="shared" si="0"/>
        <v>-1.0844673752681968E-2</v>
      </c>
      <c r="K68" s="14">
        <f t="shared" si="1"/>
        <v>-0.18572929285344594</v>
      </c>
      <c r="M68" s="9"/>
    </row>
    <row r="69" spans="1:13" ht="14.25" customHeight="1" x14ac:dyDescent="0.3">
      <c r="A69" s="10">
        <v>44277</v>
      </c>
      <c r="B69" s="13">
        <v>1494.900024</v>
      </c>
      <c r="C69" s="12">
        <v>1494.900024</v>
      </c>
      <c r="D69" s="13">
        <v>1460.400024</v>
      </c>
      <c r="E69" s="13">
        <v>1469.150024</v>
      </c>
      <c r="F69" s="13">
        <v>1462.81897</v>
      </c>
      <c r="I69" s="9">
        <f t="shared" si="0"/>
        <v>8.3601180401542009E-3</v>
      </c>
      <c r="K69" s="14">
        <f t="shared" si="1"/>
        <v>-0.41204325670830633</v>
      </c>
      <c r="M69" s="9"/>
    </row>
    <row r="70" spans="1:13" ht="14.25" customHeight="1" x14ac:dyDescent="0.3">
      <c r="A70" s="10">
        <v>44278</v>
      </c>
      <c r="B70" s="13">
        <v>1470</v>
      </c>
      <c r="C70" s="12">
        <v>1507.4499510000001</v>
      </c>
      <c r="D70" s="13">
        <v>1469.099976</v>
      </c>
      <c r="E70" s="13">
        <v>1500.150024</v>
      </c>
      <c r="F70" s="13">
        <v>1493.685303</v>
      </c>
      <c r="I70" s="9">
        <f t="shared" si="0"/>
        <v>-6.6359206955256896E-4</v>
      </c>
      <c r="K70" s="14">
        <f t="shared" si="1"/>
        <v>-0.23779562201281734</v>
      </c>
      <c r="M70" s="9"/>
    </row>
    <row r="71" spans="1:13" ht="14.25" customHeight="1" x14ac:dyDescent="0.3">
      <c r="A71" s="10">
        <v>44279</v>
      </c>
      <c r="B71" s="13">
        <v>1490.900024</v>
      </c>
      <c r="C71" s="12">
        <v>1506.4499510000001</v>
      </c>
      <c r="D71" s="13">
        <v>1471</v>
      </c>
      <c r="E71" s="13">
        <v>1478.8000489999999</v>
      </c>
      <c r="F71" s="13">
        <v>1472.4273679999999</v>
      </c>
      <c r="I71" s="9">
        <f t="shared" si="0"/>
        <v>-7.2617920714429319E-3</v>
      </c>
      <c r="K71" s="14">
        <f t="shared" si="1"/>
        <v>-0.25167997645531637</v>
      </c>
      <c r="M71" s="9"/>
    </row>
    <row r="72" spans="1:13" ht="14.25" customHeight="1" x14ac:dyDescent="0.3">
      <c r="A72" s="10">
        <v>44280</v>
      </c>
      <c r="B72" s="13">
        <v>1490.1999510000001</v>
      </c>
      <c r="C72" s="12">
        <v>1495.5500489999999</v>
      </c>
      <c r="D72" s="13">
        <v>1450.25</v>
      </c>
      <c r="E72" s="13">
        <v>1463.349976</v>
      </c>
      <c r="F72" s="13">
        <v>1457.043823</v>
      </c>
      <c r="I72" s="9">
        <f t="shared" si="0"/>
        <v>2.3041541933849136E-3</v>
      </c>
      <c r="K72" s="14">
        <f t="shared" si="1"/>
        <v>-0.40301807921182209</v>
      </c>
      <c r="M72" s="9"/>
    </row>
    <row r="73" spans="1:13" ht="14.25" customHeight="1" x14ac:dyDescent="0.3">
      <c r="A73" s="10">
        <v>44281</v>
      </c>
      <c r="B73" s="13">
        <v>1494</v>
      </c>
      <c r="C73" s="12">
        <v>1499</v>
      </c>
      <c r="D73" s="13">
        <v>1474</v>
      </c>
      <c r="E73" s="13">
        <v>1491.3000489999999</v>
      </c>
      <c r="F73" s="13">
        <v>1484.8735349999999</v>
      </c>
      <c r="I73" s="9">
        <f t="shared" si="0"/>
        <v>4.1520914354965861E-2</v>
      </c>
      <c r="K73" s="14">
        <f t="shared" si="1"/>
        <v>-0.35511773671856733</v>
      </c>
      <c r="M73" s="9"/>
    </row>
    <row r="74" spans="1:13" ht="14.25" customHeight="1" x14ac:dyDescent="0.3">
      <c r="A74" s="10">
        <v>44285</v>
      </c>
      <c r="B74" s="13">
        <v>1506.650024</v>
      </c>
      <c r="C74" s="12">
        <v>1562.5500489999999</v>
      </c>
      <c r="D74" s="13">
        <v>1501.5500489999999</v>
      </c>
      <c r="E74" s="13">
        <v>1553.6999510000001</v>
      </c>
      <c r="F74" s="13">
        <v>1547.0045170000001</v>
      </c>
      <c r="I74" s="9">
        <f t="shared" si="0"/>
        <v>-9.3553583078910801E-3</v>
      </c>
      <c r="K74" s="14">
        <f t="shared" si="1"/>
        <v>0.52723366843561359</v>
      </c>
      <c r="M74" s="9"/>
    </row>
    <row r="75" spans="1:13" ht="14.25" customHeight="1" x14ac:dyDescent="0.3">
      <c r="A75" s="10">
        <v>44286</v>
      </c>
      <c r="B75" s="13">
        <v>1548</v>
      </c>
      <c r="C75" s="12">
        <v>1548</v>
      </c>
      <c r="D75" s="13">
        <v>1488</v>
      </c>
      <c r="E75" s="13">
        <v>1493.650024</v>
      </c>
      <c r="F75" s="13">
        <v>1487.213379</v>
      </c>
      <c r="I75" s="9">
        <f t="shared" si="0"/>
        <v>-3.1898731074308288E-2</v>
      </c>
      <c r="K75" s="14">
        <f t="shared" si="1"/>
        <v>0.32521563096388567</v>
      </c>
      <c r="M75" s="9"/>
    </row>
    <row r="76" spans="1:13" ht="14.25" customHeight="1" x14ac:dyDescent="0.3">
      <c r="A76" s="10">
        <v>44287</v>
      </c>
      <c r="B76" s="13">
        <v>1499.400024</v>
      </c>
      <c r="C76" s="12">
        <v>1499.400024</v>
      </c>
      <c r="D76" s="13">
        <v>1465</v>
      </c>
      <c r="E76" s="13">
        <v>1486.75</v>
      </c>
      <c r="F76" s="13">
        <v>1480.343018</v>
      </c>
      <c r="I76" s="9">
        <f t="shared" si="0"/>
        <v>-9.6502718385641749E-3</v>
      </c>
      <c r="K76" s="14">
        <f t="shared" si="1"/>
        <v>-0.34956366171706066</v>
      </c>
      <c r="M76" s="9"/>
    </row>
    <row r="77" spans="1:13" ht="14.25" customHeight="1" x14ac:dyDescent="0.3">
      <c r="A77" s="10">
        <v>44291</v>
      </c>
      <c r="B77" s="13">
        <v>1480</v>
      </c>
      <c r="C77" s="12">
        <v>1485</v>
      </c>
      <c r="D77" s="13">
        <v>1431</v>
      </c>
      <c r="E77" s="13">
        <v>1449.599976</v>
      </c>
      <c r="F77" s="13">
        <v>1443.353149</v>
      </c>
      <c r="I77" s="9">
        <f t="shared" si="0"/>
        <v>-1.5164896878988879E-2</v>
      </c>
      <c r="K77" s="14">
        <f t="shared" si="1"/>
        <v>-0.54949869891355385</v>
      </c>
      <c r="M77" s="9"/>
    </row>
    <row r="78" spans="1:13" ht="14.25" customHeight="1" x14ac:dyDescent="0.3">
      <c r="A78" s="10">
        <v>44292</v>
      </c>
      <c r="B78" s="13">
        <v>1460</v>
      </c>
      <c r="C78" s="12">
        <v>1462.650024</v>
      </c>
      <c r="D78" s="13">
        <v>1432.650024</v>
      </c>
      <c r="E78" s="13">
        <v>1440.25</v>
      </c>
      <c r="F78" s="13">
        <v>1434.043457</v>
      </c>
      <c r="I78" s="9">
        <f t="shared" si="0"/>
        <v>-4.076305540583771E-3</v>
      </c>
      <c r="K78" s="14">
        <f t="shared" si="1"/>
        <v>-0.85981368747890041</v>
      </c>
      <c r="M78" s="9"/>
    </row>
    <row r="79" spans="1:13" ht="14.25" customHeight="1" x14ac:dyDescent="0.3">
      <c r="A79" s="10">
        <v>44293</v>
      </c>
      <c r="B79" s="13">
        <v>1439.3000489999999</v>
      </c>
      <c r="C79" s="12">
        <v>1456.6999510000001</v>
      </c>
      <c r="D79" s="13">
        <v>1421.5500489999999</v>
      </c>
      <c r="E79" s="13">
        <v>1447.1999510000001</v>
      </c>
      <c r="F79" s="13">
        <v>1440.963501</v>
      </c>
      <c r="I79" s="9">
        <f t="shared" si="0"/>
        <v>2.8791307494701623E-3</v>
      </c>
      <c r="K79" s="14">
        <f t="shared" si="1"/>
        <v>-0.94242660996964367</v>
      </c>
      <c r="M79" s="9"/>
    </row>
    <row r="80" spans="1:13" ht="14.25" customHeight="1" x14ac:dyDescent="0.3">
      <c r="A80" s="10">
        <v>44294</v>
      </c>
      <c r="B80" s="13">
        <v>1453</v>
      </c>
      <c r="C80" s="12">
        <v>1460.900024</v>
      </c>
      <c r="D80" s="13">
        <v>1430.5</v>
      </c>
      <c r="E80" s="13">
        <v>1432.8000489999999</v>
      </c>
      <c r="F80" s="13">
        <v>1426.6256100000001</v>
      </c>
      <c r="I80" s="9">
        <f t="shared" si="0"/>
        <v>-1.9422094621424382E-2</v>
      </c>
      <c r="K80" s="14">
        <f t="shared" si="1"/>
        <v>-0.88411130775327373</v>
      </c>
      <c r="M80" s="9"/>
    </row>
    <row r="81" spans="1:13" ht="14.25" customHeight="1" x14ac:dyDescent="0.3">
      <c r="A81" s="10">
        <v>44295</v>
      </c>
      <c r="B81" s="13">
        <v>1426</v>
      </c>
      <c r="C81" s="12">
        <v>1432.8000489999999</v>
      </c>
      <c r="D81" s="13">
        <v>1415.099976</v>
      </c>
      <c r="E81" s="13">
        <v>1421.75</v>
      </c>
      <c r="F81" s="13">
        <v>1415.623169</v>
      </c>
      <c r="I81" s="9">
        <f t="shared" si="0"/>
        <v>-2.3872910279791843E-2</v>
      </c>
      <c r="K81" s="14">
        <f t="shared" si="1"/>
        <v>-1.2742613204786368</v>
      </c>
      <c r="M81" s="9"/>
    </row>
    <row r="82" spans="1:13" ht="14.25" customHeight="1" x14ac:dyDescent="0.3">
      <c r="A82" s="10">
        <v>44298</v>
      </c>
      <c r="B82" s="13">
        <v>1393</v>
      </c>
      <c r="C82" s="12">
        <v>1399</v>
      </c>
      <c r="D82" s="13">
        <v>1353</v>
      </c>
      <c r="E82" s="13">
        <v>1367.0500489999999</v>
      </c>
      <c r="F82" s="13">
        <v>1361.158936</v>
      </c>
      <c r="I82" s="9">
        <f t="shared" si="0"/>
        <v>5.3110685573598809E-3</v>
      </c>
      <c r="K82" s="14">
        <f t="shared" si="1"/>
        <v>-1.7435531809684714</v>
      </c>
      <c r="M82" s="9"/>
    </row>
    <row r="83" spans="1:13" ht="14.25" customHeight="1" x14ac:dyDescent="0.3">
      <c r="A83" s="10">
        <v>44299</v>
      </c>
      <c r="B83" s="13">
        <v>1368</v>
      </c>
      <c r="C83" s="12">
        <v>1406.4499510000001</v>
      </c>
      <c r="D83" s="13">
        <v>1361</v>
      </c>
      <c r="E83" s="13">
        <v>1400.349976</v>
      </c>
      <c r="F83" s="13">
        <v>1394.3154300000001</v>
      </c>
      <c r="I83" s="9">
        <f t="shared" si="0"/>
        <v>2.1280018687894513E-2</v>
      </c>
      <c r="K83" s="14">
        <f t="shared" si="1"/>
        <v>-1.6401154207052204</v>
      </c>
      <c r="M83" s="9"/>
    </row>
    <row r="84" spans="1:13" ht="14.25" customHeight="1" x14ac:dyDescent="0.3">
      <c r="A84" s="10">
        <v>44301</v>
      </c>
      <c r="B84" s="13">
        <v>1405</v>
      </c>
      <c r="C84" s="12">
        <v>1436.6999510000001</v>
      </c>
      <c r="D84" s="13">
        <v>1391</v>
      </c>
      <c r="E84" s="13">
        <v>1430.099976</v>
      </c>
      <c r="F84" s="13">
        <v>1423.937134</v>
      </c>
      <c r="I84" s="9">
        <f t="shared" si="0"/>
        <v>5.7605386357969844E-3</v>
      </c>
      <c r="K84" s="14">
        <f t="shared" si="1"/>
        <v>-1.2201136988196244</v>
      </c>
      <c r="M84" s="9"/>
    </row>
    <row r="85" spans="1:13" ht="14.25" customHeight="1" x14ac:dyDescent="0.3">
      <c r="A85" s="10">
        <v>44302</v>
      </c>
      <c r="B85" s="13">
        <v>1434.9499510000001</v>
      </c>
      <c r="C85" s="12">
        <v>1445</v>
      </c>
      <c r="D85" s="13">
        <v>1423.5</v>
      </c>
      <c r="E85" s="13">
        <v>1428.650024</v>
      </c>
      <c r="F85" s="13">
        <v>1422.493408</v>
      </c>
      <c r="I85" s="9">
        <f t="shared" si="0"/>
        <v>-1.9073515985971904E-2</v>
      </c>
      <c r="K85" s="14">
        <f t="shared" si="1"/>
        <v>-1.1048728766135156</v>
      </c>
      <c r="M85" s="9"/>
    </row>
    <row r="86" spans="1:13" ht="14.25" customHeight="1" x14ac:dyDescent="0.3">
      <c r="A86" s="10">
        <v>44305</v>
      </c>
      <c r="B86" s="13">
        <v>1390</v>
      </c>
      <c r="C86" s="12">
        <v>1417.6999510000001</v>
      </c>
      <c r="D86" s="13">
        <v>1372.3000489999999</v>
      </c>
      <c r="E86" s="13">
        <v>1412.400024</v>
      </c>
      <c r="F86" s="13">
        <v>1406.3134769999999</v>
      </c>
      <c r="I86" s="9">
        <f t="shared" si="0"/>
        <v>6.1179988139447722E-3</v>
      </c>
      <c r="K86" s="14">
        <f t="shared" si="1"/>
        <v>-1.4839164332271062</v>
      </c>
      <c r="M86" s="9"/>
    </row>
    <row r="87" spans="1:13" ht="14.25" customHeight="1" x14ac:dyDescent="0.3">
      <c r="A87" s="10">
        <v>44306</v>
      </c>
      <c r="B87" s="13">
        <v>1425</v>
      </c>
      <c r="C87" s="12">
        <v>1426.400024</v>
      </c>
      <c r="D87" s="13">
        <v>1383.9499510000001</v>
      </c>
      <c r="E87" s="13">
        <v>1391.400024</v>
      </c>
      <c r="F87" s="13">
        <v>1385.4039310000001</v>
      </c>
      <c r="I87" s="9">
        <f t="shared" si="0"/>
        <v>2.804044528151248E-4</v>
      </c>
      <c r="K87" s="14">
        <f t="shared" si="1"/>
        <v>-1.3631215360194906</v>
      </c>
      <c r="M87" s="9"/>
    </row>
    <row r="88" spans="1:13" ht="14.25" customHeight="1" x14ac:dyDescent="0.3">
      <c r="A88" s="10">
        <v>44308</v>
      </c>
      <c r="B88" s="13">
        <v>1380</v>
      </c>
      <c r="C88" s="12">
        <v>1426.8000489999999</v>
      </c>
      <c r="D88" s="13">
        <v>1371.0500489999999</v>
      </c>
      <c r="E88" s="13">
        <v>1422.5</v>
      </c>
      <c r="F88" s="13">
        <v>1416.369995</v>
      </c>
      <c r="I88" s="9">
        <f t="shared" si="0"/>
        <v>5.4518391356112427E-3</v>
      </c>
      <c r="K88" s="14">
        <f t="shared" si="1"/>
        <v>-1.3575674471336312</v>
      </c>
      <c r="M88" s="9"/>
    </row>
    <row r="89" spans="1:13" ht="14.25" customHeight="1" x14ac:dyDescent="0.3">
      <c r="A89" s="10">
        <v>44309</v>
      </c>
      <c r="B89" s="13">
        <v>1409</v>
      </c>
      <c r="C89" s="12">
        <v>1434.599976</v>
      </c>
      <c r="D89" s="13">
        <v>1400.1999510000001</v>
      </c>
      <c r="E89" s="13">
        <v>1414.150024</v>
      </c>
      <c r="F89" s="13">
        <v>1408.055908</v>
      </c>
      <c r="I89" s="9">
        <f t="shared" si="0"/>
        <v>-3.9111490330645668E-3</v>
      </c>
      <c r="K89" s="14">
        <f t="shared" si="1"/>
        <v>-1.2492704960400125</v>
      </c>
      <c r="M89" s="9"/>
    </row>
    <row r="90" spans="1:13" ht="14.25" customHeight="1" x14ac:dyDescent="0.3">
      <c r="A90" s="10">
        <v>44312</v>
      </c>
      <c r="B90" s="13">
        <v>1413</v>
      </c>
      <c r="C90" s="12">
        <v>1429</v>
      </c>
      <c r="D90" s="13">
        <v>1402.75</v>
      </c>
      <c r="E90" s="13">
        <v>1404.8000489999999</v>
      </c>
      <c r="F90" s="13">
        <v>1398.746216</v>
      </c>
      <c r="I90" s="9">
        <f t="shared" si="0"/>
        <v>9.0561399150270484E-3</v>
      </c>
      <c r="K90" s="14">
        <f t="shared" si="1"/>
        <v>-1.3270225476935003</v>
      </c>
      <c r="M90" s="9"/>
    </row>
    <row r="91" spans="1:13" ht="14.25" customHeight="1" x14ac:dyDescent="0.3">
      <c r="A91" s="10">
        <v>44313</v>
      </c>
      <c r="B91" s="13">
        <v>1407.25</v>
      </c>
      <c r="C91" s="12">
        <v>1442</v>
      </c>
      <c r="D91" s="13">
        <v>1404.8000489999999</v>
      </c>
      <c r="E91" s="13">
        <v>1438.6999510000001</v>
      </c>
      <c r="F91" s="13">
        <v>1432.5001219999999</v>
      </c>
      <c r="I91" s="9">
        <f t="shared" si="0"/>
        <v>2.5335144865905403E-2</v>
      </c>
      <c r="K91" s="14">
        <f t="shared" si="1"/>
        <v>-1.1465259399410126</v>
      </c>
      <c r="M91" s="9"/>
    </row>
    <row r="92" spans="1:13" ht="14.25" customHeight="1" x14ac:dyDescent="0.3">
      <c r="A92" s="10">
        <v>44314</v>
      </c>
      <c r="B92" s="13">
        <v>1436.25</v>
      </c>
      <c r="C92" s="12">
        <v>1479</v>
      </c>
      <c r="D92" s="13">
        <v>1431</v>
      </c>
      <c r="E92" s="13">
        <v>1476.8000489999999</v>
      </c>
      <c r="F92" s="13">
        <v>1470.4360349999999</v>
      </c>
      <c r="I92" s="9">
        <f t="shared" si="0"/>
        <v>1.6529317912371732E-2</v>
      </c>
      <c r="K92" s="14">
        <f t="shared" si="1"/>
        <v>-0.63280482556854811</v>
      </c>
      <c r="M92" s="9"/>
    </row>
    <row r="93" spans="1:13" ht="14.25" customHeight="1" x14ac:dyDescent="0.3">
      <c r="A93" s="10">
        <v>44315</v>
      </c>
      <c r="B93" s="13">
        <v>1486.1999510000001</v>
      </c>
      <c r="C93" s="12">
        <v>1503.650024</v>
      </c>
      <c r="D93" s="13">
        <v>1461</v>
      </c>
      <c r="E93" s="13">
        <v>1472.5</v>
      </c>
      <c r="F93" s="13">
        <v>1466.154419</v>
      </c>
      <c r="I93" s="9">
        <f t="shared" si="0"/>
        <v>-3.3714649867863287E-2</v>
      </c>
      <c r="K93" s="14">
        <f t="shared" si="1"/>
        <v>-0.29055515533643977</v>
      </c>
      <c r="M93" s="9"/>
    </row>
    <row r="94" spans="1:13" ht="14.25" customHeight="1" x14ac:dyDescent="0.3">
      <c r="A94" s="10">
        <v>44316</v>
      </c>
      <c r="B94" s="13">
        <v>1445</v>
      </c>
      <c r="C94" s="12">
        <v>1453.8000489999999</v>
      </c>
      <c r="D94" s="13">
        <v>1407.5</v>
      </c>
      <c r="E94" s="13">
        <v>1412.3000489999999</v>
      </c>
      <c r="F94" s="13">
        <v>1406.2139890000001</v>
      </c>
      <c r="I94" s="9">
        <f t="shared" si="0"/>
        <v>-2.2186829474155442E-2</v>
      </c>
      <c r="K94" s="14">
        <f t="shared" si="1"/>
        <v>-0.98268987718615708</v>
      </c>
      <c r="M94" s="9"/>
    </row>
    <row r="95" spans="1:13" ht="14.25" customHeight="1" x14ac:dyDescent="0.3">
      <c r="A95" s="10">
        <v>44319</v>
      </c>
      <c r="B95" s="13">
        <v>1393</v>
      </c>
      <c r="C95" s="12">
        <v>1421.900024</v>
      </c>
      <c r="D95" s="13">
        <v>1377.3000489999999</v>
      </c>
      <c r="E95" s="13">
        <v>1414.4499510000001</v>
      </c>
      <c r="F95" s="13">
        <v>1408.3546140000001</v>
      </c>
      <c r="I95" s="9">
        <f t="shared" si="0"/>
        <v>7.7329680869967507E-4</v>
      </c>
      <c r="K95" s="14">
        <f t="shared" si="1"/>
        <v>-1.4256011310107364</v>
      </c>
      <c r="M95" s="9"/>
    </row>
    <row r="96" spans="1:13" ht="14.25" customHeight="1" x14ac:dyDescent="0.3">
      <c r="A96" s="10">
        <v>44320</v>
      </c>
      <c r="B96" s="13">
        <v>1409.9499510000001</v>
      </c>
      <c r="C96" s="12">
        <v>1423</v>
      </c>
      <c r="D96" s="13">
        <v>1383.3000489999999</v>
      </c>
      <c r="E96" s="13">
        <v>1388.349976</v>
      </c>
      <c r="F96" s="13">
        <v>1382.3670649999999</v>
      </c>
      <c r="I96" s="9">
        <f t="shared" si="0"/>
        <v>-9.461359934044216E-3</v>
      </c>
      <c r="K96" s="14">
        <f t="shared" si="1"/>
        <v>-1.4103286743484944</v>
      </c>
      <c r="M96" s="9"/>
    </row>
    <row r="97" spans="1:13" ht="14.25" customHeight="1" x14ac:dyDescent="0.3">
      <c r="A97" s="10">
        <v>44321</v>
      </c>
      <c r="B97" s="13">
        <v>1401</v>
      </c>
      <c r="C97" s="12">
        <v>1409.599976</v>
      </c>
      <c r="D97" s="13">
        <v>1381.6999510000001</v>
      </c>
      <c r="E97" s="13">
        <v>1402.599976</v>
      </c>
      <c r="F97" s="13">
        <v>1396.555664</v>
      </c>
      <c r="I97" s="9">
        <f t="shared" si="0"/>
        <v>8.5099493815492754E-4</v>
      </c>
      <c r="K97" s="14">
        <f t="shared" si="1"/>
        <v>-1.5963793571024887</v>
      </c>
      <c r="M97" s="9"/>
    </row>
    <row r="98" spans="1:13" ht="14.25" customHeight="1" x14ac:dyDescent="0.3">
      <c r="A98" s="10">
        <v>44322</v>
      </c>
      <c r="B98" s="13">
        <v>1407.599976</v>
      </c>
      <c r="C98" s="12">
        <v>1410.8000489999999</v>
      </c>
      <c r="D98" s="13">
        <v>1395</v>
      </c>
      <c r="E98" s="13">
        <v>1400.900024</v>
      </c>
      <c r="F98" s="13">
        <v>1394.8630370000001</v>
      </c>
      <c r="I98" s="9">
        <f t="shared" si="0"/>
        <v>9.9797368867290456E-3</v>
      </c>
      <c r="K98" s="14">
        <f t="shared" si="1"/>
        <v>-1.5797171182136158</v>
      </c>
      <c r="M98" s="9"/>
    </row>
    <row r="99" spans="1:13" ht="14.25" customHeight="1" x14ac:dyDescent="0.3">
      <c r="A99" s="10">
        <v>44323</v>
      </c>
      <c r="B99" s="13">
        <v>1412.9499510000001</v>
      </c>
      <c r="C99" s="12">
        <v>1424.9499510000001</v>
      </c>
      <c r="D99" s="13">
        <v>1410.25</v>
      </c>
      <c r="E99" s="13">
        <v>1414.75</v>
      </c>
      <c r="F99" s="13">
        <v>1408.6533199999999</v>
      </c>
      <c r="I99" s="9">
        <f t="shared" si="0"/>
        <v>3.5377532732607155E-3</v>
      </c>
      <c r="K99" s="14">
        <f t="shared" si="1"/>
        <v>-1.3832548635189883</v>
      </c>
      <c r="M99" s="9"/>
    </row>
    <row r="100" spans="1:13" ht="14.25" customHeight="1" x14ac:dyDescent="0.3">
      <c r="A100" s="10">
        <v>44326</v>
      </c>
      <c r="B100" s="13">
        <v>1427</v>
      </c>
      <c r="C100" s="12">
        <v>1430</v>
      </c>
      <c r="D100" s="13">
        <v>1412.8000489999999</v>
      </c>
      <c r="E100" s="13">
        <v>1419.849976</v>
      </c>
      <c r="F100" s="13">
        <v>1413.731323</v>
      </c>
      <c r="I100" s="9">
        <f t="shared" si="0"/>
        <v>-4.0642261112092621E-3</v>
      </c>
      <c r="K100" s="14">
        <f t="shared" si="1"/>
        <v>-1.3131381932510011</v>
      </c>
      <c r="M100" s="9"/>
    </row>
    <row r="101" spans="1:13" ht="14.25" customHeight="1" x14ac:dyDescent="0.3">
      <c r="A101" s="10">
        <v>44327</v>
      </c>
      <c r="B101" s="13">
        <v>1396</v>
      </c>
      <c r="C101" s="12">
        <v>1424.1999510000001</v>
      </c>
      <c r="D101" s="13">
        <v>1395.0500489999999</v>
      </c>
      <c r="E101" s="13">
        <v>1403.5500489999999</v>
      </c>
      <c r="F101" s="13">
        <v>1397.5017089999999</v>
      </c>
      <c r="I101" s="9">
        <f t="shared" si="0"/>
        <v>-1.1013931869627815E-2</v>
      </c>
      <c r="K101" s="14">
        <f t="shared" si="1"/>
        <v>-1.3936681293508626</v>
      </c>
      <c r="M101" s="9"/>
    </row>
    <row r="102" spans="1:13" ht="14.25" customHeight="1" x14ac:dyDescent="0.3">
      <c r="A102" s="10">
        <v>44328</v>
      </c>
      <c r="B102" s="13">
        <v>1399.75</v>
      </c>
      <c r="C102" s="12">
        <v>1408.599976</v>
      </c>
      <c r="D102" s="13">
        <v>1388.849976</v>
      </c>
      <c r="E102" s="13">
        <v>1399.5</v>
      </c>
      <c r="F102" s="13">
        <v>1393.469116</v>
      </c>
      <c r="I102" s="9">
        <f t="shared" si="0"/>
        <v>-6.9100556343940044E-3</v>
      </c>
      <c r="K102" s="14">
        <f t="shared" si="1"/>
        <v>-1.6102637115449876</v>
      </c>
      <c r="M102" s="9"/>
    </row>
    <row r="103" spans="1:13" ht="14.25" customHeight="1" x14ac:dyDescent="0.3">
      <c r="A103" s="10">
        <v>44330</v>
      </c>
      <c r="B103" s="13">
        <v>1394.349976</v>
      </c>
      <c r="C103" s="12">
        <v>1398.900024</v>
      </c>
      <c r="D103" s="13">
        <v>1382.349976</v>
      </c>
      <c r="E103" s="13">
        <v>1386.849976</v>
      </c>
      <c r="F103" s="13">
        <v>1380.8735349999999</v>
      </c>
      <c r="I103" s="9">
        <f t="shared" si="0"/>
        <v>3.076079379422202E-2</v>
      </c>
      <c r="K103" s="14">
        <f t="shared" si="1"/>
        <v>-1.7449412831882143</v>
      </c>
      <c r="M103" s="9"/>
    </row>
    <row r="104" spans="1:13" ht="14.25" customHeight="1" x14ac:dyDescent="0.3">
      <c r="A104" s="10">
        <v>44333</v>
      </c>
      <c r="B104" s="13">
        <v>1395.150024</v>
      </c>
      <c r="C104" s="12">
        <v>1442.599976</v>
      </c>
      <c r="D104" s="13">
        <v>1381.3000489999999</v>
      </c>
      <c r="E104" s="13">
        <v>1440.25</v>
      </c>
      <c r="F104" s="13">
        <v>1434.043457</v>
      </c>
      <c r="I104" s="9">
        <f t="shared" si="0"/>
        <v>2.7451447285892296E-2</v>
      </c>
      <c r="K104" s="14">
        <f t="shared" si="1"/>
        <v>-1.1381956605000203</v>
      </c>
      <c r="M104" s="9"/>
    </row>
    <row r="105" spans="1:13" ht="14.25" customHeight="1" x14ac:dyDescent="0.3">
      <c r="A105" s="10">
        <v>44334</v>
      </c>
      <c r="B105" s="13">
        <v>1458.9499510000001</v>
      </c>
      <c r="C105" s="12">
        <v>1482.75</v>
      </c>
      <c r="D105" s="13">
        <v>1455</v>
      </c>
      <c r="E105" s="13">
        <v>1476.6999510000001</v>
      </c>
      <c r="F105" s="13">
        <v>1470.3363039999999</v>
      </c>
      <c r="I105" s="9">
        <f t="shared" si="0"/>
        <v>-2.6337292585025779E-3</v>
      </c>
      <c r="K105" s="14">
        <f t="shared" si="1"/>
        <v>-0.58073849640917674</v>
      </c>
      <c r="M105" s="9"/>
    </row>
    <row r="106" spans="1:13" ht="14.25" customHeight="1" x14ac:dyDescent="0.3">
      <c r="A106" s="10">
        <v>44335</v>
      </c>
      <c r="B106" s="13">
        <v>1470.1999510000001</v>
      </c>
      <c r="C106" s="12">
        <v>1478.849976</v>
      </c>
      <c r="D106" s="13">
        <v>1452.5500489999999</v>
      </c>
      <c r="E106" s="13">
        <v>1458.1999510000001</v>
      </c>
      <c r="F106" s="13">
        <v>1451.9160159999999</v>
      </c>
      <c r="I106" s="9">
        <f t="shared" si="0"/>
        <v>-8.795337792153567E-3</v>
      </c>
      <c r="K106" s="14">
        <f t="shared" si="1"/>
        <v>-0.63488781195943</v>
      </c>
      <c r="M106" s="9"/>
    </row>
    <row r="107" spans="1:13" ht="14.25" customHeight="1" x14ac:dyDescent="0.3">
      <c r="A107" s="10">
        <v>44336</v>
      </c>
      <c r="B107" s="13">
        <v>1458.349976</v>
      </c>
      <c r="C107" s="12">
        <v>1465.900024</v>
      </c>
      <c r="D107" s="13">
        <v>1428.5</v>
      </c>
      <c r="E107" s="13">
        <v>1432.8000489999999</v>
      </c>
      <c r="F107" s="13">
        <v>1426.6256100000001</v>
      </c>
      <c r="I107" s="9">
        <f t="shared" si="0"/>
        <v>2.4261584523114069E-2</v>
      </c>
      <c r="K107" s="14">
        <f t="shared" si="1"/>
        <v>-0.8146895355407785</v>
      </c>
      <c r="M107" s="9"/>
    </row>
    <row r="108" spans="1:13" ht="14.25" customHeight="1" x14ac:dyDescent="0.3">
      <c r="A108" s="10">
        <v>44337</v>
      </c>
      <c r="B108" s="13">
        <v>1443</v>
      </c>
      <c r="C108" s="12">
        <v>1501.900024</v>
      </c>
      <c r="D108" s="13">
        <v>1443</v>
      </c>
      <c r="E108" s="13">
        <v>1497.3000489999999</v>
      </c>
      <c r="F108" s="13">
        <v>1490.8476559999999</v>
      </c>
      <c r="I108" s="9">
        <f t="shared" si="0"/>
        <v>1.2275322238372665E-2</v>
      </c>
      <c r="K108" s="14">
        <f t="shared" si="1"/>
        <v>-0.3148527756108131</v>
      </c>
      <c r="M108" s="9"/>
    </row>
    <row r="109" spans="1:13" ht="14.25" customHeight="1" x14ac:dyDescent="0.3">
      <c r="A109" s="10">
        <v>44340</v>
      </c>
      <c r="B109" s="13">
        <v>1503.25</v>
      </c>
      <c r="C109" s="12">
        <v>1520.4499510000001</v>
      </c>
      <c r="D109" s="13">
        <v>1498.5</v>
      </c>
      <c r="E109" s="13">
        <v>1509.9499510000001</v>
      </c>
      <c r="F109" s="13">
        <v>1503.4429929999999</v>
      </c>
      <c r="I109" s="9">
        <f t="shared" si="0"/>
        <v>-4.4162955623645818E-3</v>
      </c>
      <c r="K109" s="14">
        <f t="shared" si="1"/>
        <v>-5.7299014260329816E-2</v>
      </c>
      <c r="M109" s="9"/>
    </row>
    <row r="110" spans="1:13" ht="14.25" customHeight="1" x14ac:dyDescent="0.3">
      <c r="A110" s="10">
        <v>44341</v>
      </c>
      <c r="B110" s="13">
        <v>1510.5</v>
      </c>
      <c r="C110" s="12">
        <v>1513.75</v>
      </c>
      <c r="D110" s="13">
        <v>1470.5</v>
      </c>
      <c r="E110" s="13">
        <v>1478.9499510000001</v>
      </c>
      <c r="F110" s="13">
        <v>1472.5766599999999</v>
      </c>
      <c r="I110" s="9">
        <f t="shared" si="0"/>
        <v>-1.7829348407146901E-2</v>
      </c>
      <c r="K110" s="14">
        <f t="shared" si="1"/>
        <v>-0.15032350869170649</v>
      </c>
      <c r="M110" s="9"/>
    </row>
    <row r="111" spans="1:13" ht="14.25" customHeight="1" x14ac:dyDescent="0.3">
      <c r="A111" s="10">
        <v>44342</v>
      </c>
      <c r="B111" s="13">
        <v>1480</v>
      </c>
      <c r="C111" s="12">
        <v>1487</v>
      </c>
      <c r="D111" s="13">
        <v>1470</v>
      </c>
      <c r="E111" s="13">
        <v>1477.0500489999999</v>
      </c>
      <c r="F111" s="13">
        <v>1470.684937</v>
      </c>
      <c r="I111" s="9">
        <f t="shared" si="0"/>
        <v>1.3440862238539562E-3</v>
      </c>
      <c r="K111" s="14">
        <f t="shared" si="1"/>
        <v>-0.5217299900285558</v>
      </c>
      <c r="M111" s="9"/>
    </row>
    <row r="112" spans="1:13" ht="14.25" customHeight="1" x14ac:dyDescent="0.3">
      <c r="A112" s="10">
        <v>44343</v>
      </c>
      <c r="B112" s="13">
        <v>1473.099976</v>
      </c>
      <c r="C112" s="12">
        <v>1489</v>
      </c>
      <c r="D112" s="13">
        <v>1462.4499510000001</v>
      </c>
      <c r="E112" s="13">
        <v>1482.650024</v>
      </c>
      <c r="F112" s="13">
        <v>1476.2607419999999</v>
      </c>
      <c r="I112" s="9">
        <f t="shared" si="0"/>
        <v>1.5989681104346905E-2</v>
      </c>
      <c r="K112" s="14">
        <f t="shared" si="1"/>
        <v>-0.49396128114355775</v>
      </c>
      <c r="M112" s="9"/>
    </row>
    <row r="113" spans="1:13" ht="14.25" customHeight="1" x14ac:dyDescent="0.3">
      <c r="A113" s="10">
        <v>44344</v>
      </c>
      <c r="B113" s="13">
        <v>1490.900024</v>
      </c>
      <c r="C113" s="12">
        <v>1513</v>
      </c>
      <c r="D113" s="13">
        <v>1478.75</v>
      </c>
      <c r="E113" s="13">
        <v>1503.4499510000001</v>
      </c>
      <c r="F113" s="13">
        <v>1496.9710689999999</v>
      </c>
      <c r="I113" s="9">
        <f t="shared" si="0"/>
        <v>4.2868985684918091E-3</v>
      </c>
      <c r="K113" s="14">
        <f t="shared" si="1"/>
        <v>-0.16073677452358076</v>
      </c>
      <c r="M113" s="9"/>
    </row>
    <row r="114" spans="1:13" ht="14.25" customHeight="1" x14ac:dyDescent="0.3">
      <c r="A114" s="10">
        <v>44347</v>
      </c>
      <c r="B114" s="13">
        <v>1500</v>
      </c>
      <c r="C114" s="12">
        <v>1519.5</v>
      </c>
      <c r="D114" s="13">
        <v>1487.5</v>
      </c>
      <c r="E114" s="13">
        <v>1515.849976</v>
      </c>
      <c r="F114" s="13">
        <v>1509.3176269999999</v>
      </c>
      <c r="I114" s="9">
        <f t="shared" si="0"/>
        <v>4.9236928617847411E-3</v>
      </c>
      <c r="K114" s="14">
        <f t="shared" si="1"/>
        <v>-7.0488470647337001E-2</v>
      </c>
      <c r="M114" s="9"/>
    </row>
    <row r="115" spans="1:13" ht="14.25" customHeight="1" x14ac:dyDescent="0.3">
      <c r="A115" s="10">
        <v>44348</v>
      </c>
      <c r="B115" s="13">
        <v>1520.3000489999999</v>
      </c>
      <c r="C115" s="12">
        <v>1527</v>
      </c>
      <c r="D115" s="13">
        <v>1507.25</v>
      </c>
      <c r="E115" s="13">
        <v>1511.6999510000001</v>
      </c>
      <c r="F115" s="13">
        <v>1505.185547</v>
      </c>
      <c r="I115" s="9">
        <f t="shared" si="0"/>
        <v>-1.1062966295341406E-2</v>
      </c>
      <c r="K115" s="14">
        <f t="shared" si="1"/>
        <v>3.3644187671405812E-2</v>
      </c>
      <c r="M115" s="9"/>
    </row>
    <row r="116" spans="1:13" ht="14.25" customHeight="1" x14ac:dyDescent="0.3">
      <c r="A116" s="10">
        <v>44349</v>
      </c>
      <c r="B116" s="13">
        <v>1510</v>
      </c>
      <c r="C116" s="12">
        <v>1510.1999510000001</v>
      </c>
      <c r="D116" s="13">
        <v>1493</v>
      </c>
      <c r="E116" s="13">
        <v>1504</v>
      </c>
      <c r="F116" s="13">
        <v>1497.518677</v>
      </c>
      <c r="I116" s="9">
        <f t="shared" si="0"/>
        <v>9.7195305632719175E-3</v>
      </c>
      <c r="K116" s="14">
        <f t="shared" si="1"/>
        <v>-0.199613647295945</v>
      </c>
      <c r="M116" s="9"/>
    </row>
    <row r="117" spans="1:13" ht="14.25" customHeight="1" x14ac:dyDescent="0.3">
      <c r="A117" s="10">
        <v>44350</v>
      </c>
      <c r="B117" s="13">
        <v>1508</v>
      </c>
      <c r="C117" s="12">
        <v>1524.9499510000001</v>
      </c>
      <c r="D117" s="13">
        <v>1487.75</v>
      </c>
      <c r="E117" s="13">
        <v>1520.5500489999999</v>
      </c>
      <c r="F117" s="13">
        <v>1513.997437</v>
      </c>
      <c r="I117" s="9">
        <f t="shared" si="0"/>
        <v>-2.8236996928942344E-3</v>
      </c>
      <c r="K117" s="14">
        <f t="shared" si="1"/>
        <v>5.1805807309158649E-3</v>
      </c>
      <c r="M117" s="9"/>
    </row>
    <row r="118" spans="1:13" ht="14.25" customHeight="1" x14ac:dyDescent="0.3">
      <c r="A118" s="10">
        <v>44351</v>
      </c>
      <c r="B118" s="13">
        <v>1516</v>
      </c>
      <c r="C118" s="12">
        <v>1520.650024</v>
      </c>
      <c r="D118" s="13">
        <v>1499.1999510000001</v>
      </c>
      <c r="E118" s="13">
        <v>1500.9499510000001</v>
      </c>
      <c r="F118" s="13">
        <v>1494.481812</v>
      </c>
      <c r="I118" s="9">
        <f t="shared" si="0"/>
        <v>-4.382735796274578E-3</v>
      </c>
      <c r="K118" s="14">
        <f t="shared" si="1"/>
        <v>-5.4521129813956057E-2</v>
      </c>
      <c r="M118" s="9"/>
    </row>
    <row r="119" spans="1:13" ht="14.25" customHeight="1" x14ac:dyDescent="0.3">
      <c r="A119" s="10">
        <v>44354</v>
      </c>
      <c r="B119" s="13">
        <v>1510</v>
      </c>
      <c r="C119" s="12">
        <v>1514</v>
      </c>
      <c r="D119" s="13">
        <v>1496</v>
      </c>
      <c r="E119" s="13">
        <v>1499.849976</v>
      </c>
      <c r="F119" s="13">
        <v>1493.3865969999999</v>
      </c>
      <c r="I119" s="9">
        <f t="shared" si="0"/>
        <v>-8.4237229407553606E-3</v>
      </c>
      <c r="K119" s="14">
        <f t="shared" si="1"/>
        <v>-0.14685242008108171</v>
      </c>
      <c r="M119" s="9"/>
    </row>
    <row r="120" spans="1:13" ht="14.25" customHeight="1" x14ac:dyDescent="0.3">
      <c r="A120" s="10">
        <v>44355</v>
      </c>
      <c r="B120" s="13">
        <v>1496.5500489999999</v>
      </c>
      <c r="C120" s="12">
        <v>1501.3000489999999</v>
      </c>
      <c r="D120" s="13">
        <v>1481.5</v>
      </c>
      <c r="E120" s="13">
        <v>1483.0500489999999</v>
      </c>
      <c r="F120" s="13">
        <v>1476.659058</v>
      </c>
      <c r="I120" s="9">
        <f t="shared" si="0"/>
        <v>4.6612126744136561E-4</v>
      </c>
      <c r="K120" s="14">
        <f t="shared" si="1"/>
        <v>-0.32318304116745261</v>
      </c>
      <c r="M120" s="9"/>
    </row>
    <row r="121" spans="1:13" ht="14.25" customHeight="1" x14ac:dyDescent="0.3">
      <c r="A121" s="10">
        <v>44356</v>
      </c>
      <c r="B121" s="13">
        <v>1483.900024</v>
      </c>
      <c r="C121" s="12">
        <v>1502</v>
      </c>
      <c r="D121" s="13">
        <v>1472.0500489999999</v>
      </c>
      <c r="E121" s="13">
        <v>1480.3000489999999</v>
      </c>
      <c r="F121" s="13">
        <v>1473.9208980000001</v>
      </c>
      <c r="I121" s="9">
        <f t="shared" si="0"/>
        <v>-8.6927996400711135E-3</v>
      </c>
      <c r="K121" s="14">
        <f t="shared" si="1"/>
        <v>-0.3134646733910702</v>
      </c>
      <c r="M121" s="9"/>
    </row>
    <row r="122" spans="1:13" ht="14.25" customHeight="1" x14ac:dyDescent="0.3">
      <c r="A122" s="10">
        <v>44357</v>
      </c>
      <c r="B122" s="13">
        <v>1482.099976</v>
      </c>
      <c r="C122" s="12">
        <v>1489</v>
      </c>
      <c r="D122" s="13">
        <v>1473.650024</v>
      </c>
      <c r="E122" s="13">
        <v>1481.0500489999999</v>
      </c>
      <c r="F122" s="13">
        <v>1474.667725</v>
      </c>
      <c r="I122" s="9">
        <f t="shared" si="0"/>
        <v>5.0577380855894253E-3</v>
      </c>
      <c r="K122" s="14">
        <f t="shared" si="1"/>
        <v>-0.49396128114355775</v>
      </c>
      <c r="M122" s="9"/>
    </row>
    <row r="123" spans="1:13" ht="14.25" customHeight="1" x14ac:dyDescent="0.3">
      <c r="A123" s="10">
        <v>44358</v>
      </c>
      <c r="B123" s="13">
        <v>1491</v>
      </c>
      <c r="C123" s="12">
        <v>1496.5500489999999</v>
      </c>
      <c r="D123" s="13">
        <v>1481.0500489999999</v>
      </c>
      <c r="E123" s="13">
        <v>1486.349976</v>
      </c>
      <c r="F123" s="13">
        <v>1479.9448239999999</v>
      </c>
      <c r="I123" s="9">
        <f t="shared" si="0"/>
        <v>-7.0745454918939646E-3</v>
      </c>
      <c r="K123" s="14">
        <f t="shared" si="1"/>
        <v>-0.38913372476932306</v>
      </c>
      <c r="M123" s="9"/>
    </row>
    <row r="124" spans="1:13" ht="14.25" customHeight="1" x14ac:dyDescent="0.3">
      <c r="A124" s="10">
        <v>44361</v>
      </c>
      <c r="B124" s="13">
        <v>1478.25</v>
      </c>
      <c r="C124" s="12">
        <v>1486</v>
      </c>
      <c r="D124" s="13">
        <v>1462.5500489999999</v>
      </c>
      <c r="E124" s="13">
        <v>1479.4499510000001</v>
      </c>
      <c r="F124" s="13">
        <v>1473.0744629999999</v>
      </c>
      <c r="I124" s="9">
        <f t="shared" si="0"/>
        <v>6.7069332567180799E-3</v>
      </c>
      <c r="K124" s="14">
        <f t="shared" si="1"/>
        <v>-0.53561434447105483</v>
      </c>
      <c r="M124" s="9"/>
    </row>
    <row r="125" spans="1:13" ht="14.25" customHeight="1" x14ac:dyDescent="0.3">
      <c r="A125" s="10">
        <v>44362</v>
      </c>
      <c r="B125" s="13">
        <v>1486</v>
      </c>
      <c r="C125" s="12">
        <v>1496</v>
      </c>
      <c r="D125" s="13">
        <v>1474.8000489999999</v>
      </c>
      <c r="E125" s="13">
        <v>1490.25</v>
      </c>
      <c r="F125" s="13">
        <v>1483.8280030000001</v>
      </c>
      <c r="I125" s="9">
        <f t="shared" si="0"/>
        <v>-1.3377928416599422E-3</v>
      </c>
      <c r="K125" s="14">
        <f t="shared" si="1"/>
        <v>-0.39677080004606446</v>
      </c>
      <c r="M125" s="9"/>
    </row>
    <row r="126" spans="1:13" ht="14.25" customHeight="1" x14ac:dyDescent="0.3">
      <c r="A126" s="10">
        <v>44363</v>
      </c>
      <c r="B126" s="13">
        <v>1488</v>
      </c>
      <c r="C126" s="12">
        <v>1494</v>
      </c>
      <c r="D126" s="13">
        <v>1478.099976</v>
      </c>
      <c r="E126" s="13">
        <v>1484.599976</v>
      </c>
      <c r="F126" s="13">
        <v>1478.2022710000001</v>
      </c>
      <c r="I126" s="9">
        <f t="shared" si="0"/>
        <v>-1.0259950400166098E-2</v>
      </c>
      <c r="K126" s="14">
        <f t="shared" si="1"/>
        <v>-0.42453950893106251</v>
      </c>
      <c r="M126" s="9"/>
    </row>
    <row r="127" spans="1:13" ht="14.25" customHeight="1" x14ac:dyDescent="0.3">
      <c r="A127" s="10">
        <v>44364</v>
      </c>
      <c r="B127" s="13">
        <v>1466</v>
      </c>
      <c r="C127" s="12">
        <v>1478.75</v>
      </c>
      <c r="D127" s="13">
        <v>1460</v>
      </c>
      <c r="E127" s="13">
        <v>1466.099976</v>
      </c>
      <c r="F127" s="13">
        <v>1459.781982</v>
      </c>
      <c r="I127" s="9">
        <f t="shared" si="0"/>
        <v>7.5789836469082987E-3</v>
      </c>
      <c r="K127" s="14">
        <f t="shared" si="1"/>
        <v>-0.63627591417917295</v>
      </c>
      <c r="M127" s="9"/>
    </row>
    <row r="128" spans="1:13" ht="14.25" customHeight="1" x14ac:dyDescent="0.3">
      <c r="A128" s="10">
        <v>44365</v>
      </c>
      <c r="B128" s="13">
        <v>1469.5</v>
      </c>
      <c r="C128" s="12">
        <v>1490</v>
      </c>
      <c r="D128" s="13">
        <v>1455</v>
      </c>
      <c r="E128" s="13">
        <v>1479.8000489999999</v>
      </c>
      <c r="F128" s="13">
        <v>1473.423096</v>
      </c>
      <c r="I128" s="9">
        <f t="shared" si="0"/>
        <v>1.2073574277834127E-3</v>
      </c>
      <c r="K128" s="14">
        <f t="shared" si="1"/>
        <v>-0.48007692670105867</v>
      </c>
      <c r="M128" s="9"/>
    </row>
    <row r="129" spans="1:13" ht="14.25" customHeight="1" x14ac:dyDescent="0.3">
      <c r="A129" s="10">
        <v>44368</v>
      </c>
      <c r="B129" s="13">
        <v>1461.349976</v>
      </c>
      <c r="C129" s="12">
        <v>1491.8000489999999</v>
      </c>
      <c r="D129" s="13">
        <v>1459</v>
      </c>
      <c r="E129" s="13">
        <v>1488.6999510000001</v>
      </c>
      <c r="F129" s="13">
        <v>1482.284668</v>
      </c>
      <c r="I129" s="9">
        <f t="shared" si="0"/>
        <v>1.0800792200612967E-2</v>
      </c>
      <c r="K129" s="14">
        <f t="shared" si="1"/>
        <v>-0.45508440837119352</v>
      </c>
      <c r="M129" s="9"/>
    </row>
    <row r="130" spans="1:13" ht="14.25" customHeight="1" x14ac:dyDescent="0.3">
      <c r="A130" s="10">
        <v>44369</v>
      </c>
      <c r="B130" s="13">
        <v>1497</v>
      </c>
      <c r="C130" s="12">
        <v>1508</v>
      </c>
      <c r="D130" s="13">
        <v>1480</v>
      </c>
      <c r="E130" s="13">
        <v>1483.8000489999999</v>
      </c>
      <c r="F130" s="13">
        <v>1477.405884</v>
      </c>
      <c r="I130" s="9">
        <f t="shared" si="0"/>
        <v>-6.7868720379870764E-3</v>
      </c>
      <c r="K130" s="14">
        <f t="shared" si="1"/>
        <v>-0.23015854673607597</v>
      </c>
      <c r="M130" s="9"/>
    </row>
    <row r="131" spans="1:13" ht="14.25" customHeight="1" x14ac:dyDescent="0.3">
      <c r="A131" s="10">
        <v>44370</v>
      </c>
      <c r="B131" s="13">
        <v>1490</v>
      </c>
      <c r="C131" s="12">
        <v>1497.8000489999999</v>
      </c>
      <c r="D131" s="13">
        <v>1478.599976</v>
      </c>
      <c r="E131" s="13">
        <v>1485.5</v>
      </c>
      <c r="F131" s="13">
        <v>1479.0985109999999</v>
      </c>
      <c r="I131" s="9">
        <f t="shared" si="0"/>
        <v>1.0394383000548795E-2</v>
      </c>
      <c r="K131" s="14">
        <f t="shared" si="1"/>
        <v>-0.37177828171619925</v>
      </c>
      <c r="M131" s="9"/>
    </row>
    <row r="132" spans="1:13" ht="14.25" customHeight="1" x14ac:dyDescent="0.3">
      <c r="A132" s="10">
        <v>44371</v>
      </c>
      <c r="B132" s="13">
        <v>1490</v>
      </c>
      <c r="C132" s="12">
        <v>1513.4499510000001</v>
      </c>
      <c r="D132" s="13">
        <v>1488</v>
      </c>
      <c r="E132" s="13">
        <v>1506.25</v>
      </c>
      <c r="F132" s="13">
        <v>1499.759033</v>
      </c>
      <c r="I132" s="9">
        <f t="shared" si="0"/>
        <v>5.6334788911680577E-3</v>
      </c>
      <c r="K132" s="14">
        <f t="shared" si="1"/>
        <v>-0.15448949535782311</v>
      </c>
      <c r="M132" s="9"/>
    </row>
    <row r="133" spans="1:13" ht="14.25" customHeight="1" x14ac:dyDescent="0.3">
      <c r="A133" s="10">
        <v>44372</v>
      </c>
      <c r="B133" s="13">
        <v>1511.099976</v>
      </c>
      <c r="C133" s="12">
        <v>1522</v>
      </c>
      <c r="D133" s="13">
        <v>1507</v>
      </c>
      <c r="E133" s="13">
        <v>1515.099976</v>
      </c>
      <c r="F133" s="13">
        <v>1508.570923</v>
      </c>
      <c r="I133" s="9">
        <f t="shared" si="0"/>
        <v>6.5681447353075359E-4</v>
      </c>
      <c r="K133" s="14">
        <f t="shared" si="1"/>
        <v>-3.5777584541089397E-2</v>
      </c>
      <c r="M133" s="9"/>
    </row>
    <row r="134" spans="1:13" ht="14.25" customHeight="1" x14ac:dyDescent="0.3">
      <c r="A134" s="10">
        <v>44375</v>
      </c>
      <c r="B134" s="13">
        <v>1520</v>
      </c>
      <c r="C134" s="12">
        <v>1523</v>
      </c>
      <c r="D134" s="13">
        <v>1505</v>
      </c>
      <c r="E134" s="13">
        <v>1508.349976</v>
      </c>
      <c r="F134" s="13">
        <v>1501.849976</v>
      </c>
      <c r="I134" s="9">
        <f t="shared" si="0"/>
        <v>-9.7652196156754068E-3</v>
      </c>
      <c r="K134" s="14">
        <f t="shared" si="1"/>
        <v>-2.1893230098590354E-2</v>
      </c>
      <c r="M134" s="9"/>
    </row>
    <row r="135" spans="1:13" ht="14.25" customHeight="1" x14ac:dyDescent="0.3">
      <c r="A135" s="10">
        <v>44376</v>
      </c>
      <c r="B135" s="13">
        <v>1507</v>
      </c>
      <c r="C135" s="12">
        <v>1508.1999510000001</v>
      </c>
      <c r="D135" s="13">
        <v>1492.150024</v>
      </c>
      <c r="E135" s="13">
        <v>1502.0500489999999</v>
      </c>
      <c r="F135" s="13">
        <v>1502.0500489999999</v>
      </c>
      <c r="I135" s="9">
        <f t="shared" si="0"/>
        <v>5.3032548836265793E-4</v>
      </c>
      <c r="K135" s="14">
        <f t="shared" si="1"/>
        <v>-0.22738235618094307</v>
      </c>
      <c r="M135" s="9"/>
    </row>
    <row r="136" spans="1:13" ht="14.25" customHeight="1" x14ac:dyDescent="0.3">
      <c r="A136" s="10">
        <v>44377</v>
      </c>
      <c r="B136" s="13">
        <v>1498</v>
      </c>
      <c r="C136" s="12">
        <v>1509</v>
      </c>
      <c r="D136" s="13">
        <v>1494.099976</v>
      </c>
      <c r="E136" s="13">
        <v>1497.900024</v>
      </c>
      <c r="F136" s="13">
        <v>1497.900024</v>
      </c>
      <c r="I136" s="9">
        <f t="shared" si="0"/>
        <v>-4.6496264437687921E-3</v>
      </c>
      <c r="K136" s="14">
        <f t="shared" si="1"/>
        <v>-0.21627419229357692</v>
      </c>
      <c r="M136" s="9"/>
    </row>
    <row r="137" spans="1:13" ht="14.25" customHeight="1" x14ac:dyDescent="0.3">
      <c r="A137" s="10">
        <v>44378</v>
      </c>
      <c r="B137" s="13">
        <v>1502</v>
      </c>
      <c r="C137" s="12">
        <v>1502</v>
      </c>
      <c r="D137" s="13">
        <v>1483</v>
      </c>
      <c r="E137" s="13">
        <v>1486.75</v>
      </c>
      <c r="F137" s="13">
        <v>1486.75</v>
      </c>
      <c r="I137" s="9">
        <f t="shared" si="0"/>
        <v>-8.5249158152832655E-3</v>
      </c>
      <c r="K137" s="14">
        <f t="shared" si="1"/>
        <v>-0.3134646733910702</v>
      </c>
      <c r="M137" s="9"/>
    </row>
    <row r="138" spans="1:13" ht="14.25" customHeight="1" x14ac:dyDescent="0.3">
      <c r="A138" s="10">
        <v>44379</v>
      </c>
      <c r="B138" s="13">
        <v>1485</v>
      </c>
      <c r="C138" s="12">
        <v>1489.25</v>
      </c>
      <c r="D138" s="13">
        <v>1477</v>
      </c>
      <c r="E138" s="13">
        <v>1480.400024</v>
      </c>
      <c r="F138" s="13">
        <v>1480.400024</v>
      </c>
      <c r="I138" s="9">
        <f t="shared" si="0"/>
        <v>1.0187979561302995E-2</v>
      </c>
      <c r="K138" s="14">
        <f t="shared" si="1"/>
        <v>-0.49049019253293297</v>
      </c>
      <c r="M138" s="9"/>
    </row>
    <row r="139" spans="1:13" ht="14.25" customHeight="1" x14ac:dyDescent="0.3">
      <c r="A139" s="10">
        <v>44382</v>
      </c>
      <c r="B139" s="13">
        <v>1489.9499510000001</v>
      </c>
      <c r="C139" s="12">
        <v>1504.5</v>
      </c>
      <c r="D139" s="13">
        <v>1484.5500489999999</v>
      </c>
      <c r="E139" s="13">
        <v>1495.4499510000001</v>
      </c>
      <c r="F139" s="13">
        <v>1495.4499510000001</v>
      </c>
      <c r="I139" s="9">
        <f t="shared" si="0"/>
        <v>2.3321799337574826E-2</v>
      </c>
      <c r="K139" s="14">
        <f t="shared" si="1"/>
        <v>-0.27875378728482259</v>
      </c>
      <c r="M139" s="9"/>
    </row>
    <row r="140" spans="1:13" ht="14.25" customHeight="1" x14ac:dyDescent="0.3">
      <c r="A140" s="10">
        <v>44383</v>
      </c>
      <c r="B140" s="13">
        <v>1497</v>
      </c>
      <c r="C140" s="12">
        <v>1540</v>
      </c>
      <c r="D140" s="13">
        <v>1496</v>
      </c>
      <c r="E140" s="13">
        <v>1534.6999510000001</v>
      </c>
      <c r="F140" s="13">
        <v>1534.6999510000001</v>
      </c>
      <c r="I140" s="9">
        <f t="shared" si="0"/>
        <v>3.4679899548561359E-3</v>
      </c>
      <c r="K140" s="14">
        <f t="shared" si="1"/>
        <v>0.21414079542389333</v>
      </c>
      <c r="M140" s="9"/>
    </row>
    <row r="141" spans="1:13" ht="14.25" customHeight="1" x14ac:dyDescent="0.3">
      <c r="A141" s="10">
        <v>44384</v>
      </c>
      <c r="B141" s="13">
        <v>1534</v>
      </c>
      <c r="C141" s="12">
        <v>1545.349976</v>
      </c>
      <c r="D141" s="13">
        <v>1527.6999510000001</v>
      </c>
      <c r="E141" s="13">
        <v>1539.5</v>
      </c>
      <c r="F141" s="13">
        <v>1539.5</v>
      </c>
      <c r="I141" s="9">
        <f t="shared" si="0"/>
        <v>-4.9626447066580034E-3</v>
      </c>
      <c r="K141" s="14">
        <f t="shared" si="1"/>
        <v>0.28842175846675616</v>
      </c>
      <c r="M141" s="9"/>
    </row>
    <row r="142" spans="1:13" ht="14.25" customHeight="1" x14ac:dyDescent="0.3">
      <c r="A142" s="10">
        <v>44385</v>
      </c>
      <c r="B142" s="13">
        <v>1525</v>
      </c>
      <c r="C142" s="12">
        <v>1537.6999510000001</v>
      </c>
      <c r="D142" s="13">
        <v>1513.4499510000001</v>
      </c>
      <c r="E142" s="13">
        <v>1520.4499510000001</v>
      </c>
      <c r="F142" s="13">
        <v>1520.4499510000001</v>
      </c>
      <c r="I142" s="9">
        <f t="shared" si="0"/>
        <v>-1.4212474453556199E-2</v>
      </c>
      <c r="K142" s="14">
        <f t="shared" si="1"/>
        <v>0.18220609987277864</v>
      </c>
      <c r="M142" s="9"/>
    </row>
    <row r="143" spans="1:13" ht="14.25" customHeight="1" x14ac:dyDescent="0.3">
      <c r="A143" s="10">
        <v>44386</v>
      </c>
      <c r="B143" s="13">
        <v>1512.5500489999999</v>
      </c>
      <c r="C143" s="12">
        <v>1516</v>
      </c>
      <c r="D143" s="13">
        <v>1497.5</v>
      </c>
      <c r="E143" s="13">
        <v>1502</v>
      </c>
      <c r="F143" s="13">
        <v>1502</v>
      </c>
      <c r="I143" s="9">
        <f t="shared" si="0"/>
        <v>-9.2777338782368771E-3</v>
      </c>
      <c r="K143" s="14">
        <f t="shared" si="1"/>
        <v>-0.11908371119608364</v>
      </c>
      <c r="M143" s="9"/>
    </row>
    <row r="144" spans="1:13" ht="14.25" customHeight="1" x14ac:dyDescent="0.3">
      <c r="A144" s="10">
        <v>44389</v>
      </c>
      <c r="B144" s="13">
        <v>1502</v>
      </c>
      <c r="C144" s="12">
        <v>1502</v>
      </c>
      <c r="D144" s="13">
        <v>1484</v>
      </c>
      <c r="E144" s="13">
        <v>1487</v>
      </c>
      <c r="F144" s="13">
        <v>1487</v>
      </c>
      <c r="I144" s="9">
        <f t="shared" si="0"/>
        <v>2.7259589585257966E-3</v>
      </c>
      <c r="K144" s="14">
        <f t="shared" si="1"/>
        <v>-0.3134646733910702</v>
      </c>
      <c r="M144" s="9"/>
    </row>
    <row r="145" spans="1:13" ht="14.25" customHeight="1" x14ac:dyDescent="0.3">
      <c r="A145" s="10">
        <v>44390</v>
      </c>
      <c r="B145" s="13">
        <v>1496.099976</v>
      </c>
      <c r="C145" s="12">
        <v>1506.099976</v>
      </c>
      <c r="D145" s="13">
        <v>1484.099976</v>
      </c>
      <c r="E145" s="13">
        <v>1501.849976</v>
      </c>
      <c r="F145" s="13">
        <v>1501.849976</v>
      </c>
      <c r="I145" s="9">
        <f t="shared" si="0"/>
        <v>8.296139584890327E-4</v>
      </c>
      <c r="K145" s="14">
        <f t="shared" si="1"/>
        <v>-0.25653915340133115</v>
      </c>
      <c r="M145" s="9"/>
    </row>
    <row r="146" spans="1:13" ht="14.25" customHeight="1" x14ac:dyDescent="0.3">
      <c r="A146" s="10">
        <v>44391</v>
      </c>
      <c r="B146" s="13">
        <v>1497.5</v>
      </c>
      <c r="C146" s="12">
        <v>1507.349976</v>
      </c>
      <c r="D146" s="13">
        <v>1491.099976</v>
      </c>
      <c r="E146" s="13">
        <v>1499.150024</v>
      </c>
      <c r="F146" s="13">
        <v>1499.150024</v>
      </c>
      <c r="I146" s="9">
        <f t="shared" si="0"/>
        <v>1.2788166862149257E-2</v>
      </c>
      <c r="K146" s="14">
        <f t="shared" si="1"/>
        <v>-0.23918371034820737</v>
      </c>
      <c r="M146" s="9"/>
    </row>
    <row r="147" spans="1:13" ht="14.25" customHeight="1" x14ac:dyDescent="0.3">
      <c r="A147" s="10">
        <v>44392</v>
      </c>
      <c r="B147" s="13">
        <v>1505</v>
      </c>
      <c r="C147" s="12">
        <v>1526.75</v>
      </c>
      <c r="D147" s="13">
        <v>1499.650024</v>
      </c>
      <c r="E147" s="13">
        <v>1520.6999510000001</v>
      </c>
      <c r="F147" s="13">
        <v>1520.6999510000001</v>
      </c>
      <c r="I147" s="9">
        <f t="shared" si="0"/>
        <v>2.0937299834896781E-3</v>
      </c>
      <c r="K147" s="14">
        <f t="shared" si="1"/>
        <v>3.0173099060781049E-2</v>
      </c>
      <c r="M147" s="9"/>
    </row>
    <row r="148" spans="1:13" ht="14.25" customHeight="1" x14ac:dyDescent="0.3">
      <c r="A148" s="10">
        <v>44393</v>
      </c>
      <c r="B148" s="13">
        <v>1527.9499510000001</v>
      </c>
      <c r="C148" s="12">
        <v>1529.9499510000001</v>
      </c>
      <c r="D148" s="13">
        <v>1518.8000489999999</v>
      </c>
      <c r="E148" s="13">
        <v>1522.349976</v>
      </c>
      <c r="F148" s="13">
        <v>1522.349976</v>
      </c>
      <c r="I148" s="9">
        <f t="shared" si="0"/>
        <v>-2.7231029347877311E-2</v>
      </c>
      <c r="K148" s="14">
        <f t="shared" si="1"/>
        <v>7.4602352943411068E-2</v>
      </c>
      <c r="M148" s="9"/>
    </row>
    <row r="149" spans="1:13" ht="14.25" customHeight="1" x14ac:dyDescent="0.3">
      <c r="A149" s="10">
        <v>44396</v>
      </c>
      <c r="B149" s="13">
        <v>1487</v>
      </c>
      <c r="C149" s="12">
        <v>1488.849976</v>
      </c>
      <c r="D149" s="13">
        <v>1466</v>
      </c>
      <c r="E149" s="13">
        <v>1471</v>
      </c>
      <c r="F149" s="13">
        <v>1471</v>
      </c>
      <c r="I149" s="9">
        <f t="shared" si="0"/>
        <v>-2.3685614645391935E-2</v>
      </c>
      <c r="K149" s="14">
        <f t="shared" si="1"/>
        <v>-0.49604426753443964</v>
      </c>
      <c r="M149" s="9"/>
    </row>
    <row r="150" spans="1:13" ht="14.25" customHeight="1" x14ac:dyDescent="0.3">
      <c r="A150" s="10">
        <v>44397</v>
      </c>
      <c r="B150" s="13">
        <v>1442</v>
      </c>
      <c r="C150" s="12">
        <v>1454</v>
      </c>
      <c r="D150" s="13">
        <v>1436.150024</v>
      </c>
      <c r="E150" s="13">
        <v>1443.150024</v>
      </c>
      <c r="F150" s="13">
        <v>1443.150024</v>
      </c>
      <c r="I150" s="9">
        <f t="shared" si="0"/>
        <v>9.9230925452100192E-3</v>
      </c>
      <c r="K150" s="14">
        <f t="shared" si="1"/>
        <v>-0.97991368663102418</v>
      </c>
      <c r="M150" s="9"/>
    </row>
    <row r="151" spans="1:13" ht="14.25" customHeight="1" x14ac:dyDescent="0.3">
      <c r="A151" s="10">
        <v>44399</v>
      </c>
      <c r="B151" s="13">
        <v>1456.099976</v>
      </c>
      <c r="C151" s="12">
        <v>1468.5</v>
      </c>
      <c r="D151" s="13">
        <v>1445</v>
      </c>
      <c r="E151" s="13">
        <v>1448.6999510000001</v>
      </c>
      <c r="F151" s="13">
        <v>1448.6999510000001</v>
      </c>
      <c r="I151" s="9">
        <f t="shared" si="0"/>
        <v>-7.5531719401572012E-3</v>
      </c>
      <c r="K151" s="14">
        <f t="shared" si="1"/>
        <v>-0.77859054721478804</v>
      </c>
      <c r="M151" s="9"/>
    </row>
    <row r="152" spans="1:13" ht="14.25" customHeight="1" x14ac:dyDescent="0.3">
      <c r="A152" s="10">
        <v>44400</v>
      </c>
      <c r="B152" s="13">
        <v>1451.5</v>
      </c>
      <c r="C152" s="12">
        <v>1457.4499510000001</v>
      </c>
      <c r="D152" s="13">
        <v>1435.3000489999999</v>
      </c>
      <c r="E152" s="13">
        <v>1442.75</v>
      </c>
      <c r="F152" s="13">
        <v>1442.75</v>
      </c>
      <c r="I152" s="9">
        <f t="shared" si="0"/>
        <v>-9.2712592457459882E-3</v>
      </c>
      <c r="K152" s="14">
        <f t="shared" si="1"/>
        <v>-0.93201334413776937</v>
      </c>
      <c r="M152" s="9"/>
    </row>
    <row r="153" spans="1:13" ht="14.25" customHeight="1" x14ac:dyDescent="0.3">
      <c r="A153" s="10">
        <v>44403</v>
      </c>
      <c r="B153" s="13">
        <v>1430</v>
      </c>
      <c r="C153" s="12">
        <v>1444</v>
      </c>
      <c r="D153" s="13">
        <v>1428.099976</v>
      </c>
      <c r="E153" s="13">
        <v>1434.5500489999999</v>
      </c>
      <c r="F153" s="13">
        <v>1434.5500489999999</v>
      </c>
      <c r="I153" s="9">
        <f t="shared" si="0"/>
        <v>4.0775646192421789E-3</v>
      </c>
      <c r="K153" s="14">
        <f t="shared" si="1"/>
        <v>-1.1187572310560145</v>
      </c>
      <c r="M153" s="9"/>
    </row>
    <row r="154" spans="1:13" ht="14.25" customHeight="1" x14ac:dyDescent="0.3">
      <c r="A154" s="10">
        <v>44404</v>
      </c>
      <c r="B154" s="13">
        <v>1436.099976</v>
      </c>
      <c r="C154" s="12">
        <v>1449.900024</v>
      </c>
      <c r="D154" s="13">
        <v>1436.099976</v>
      </c>
      <c r="E154" s="13">
        <v>1439.75</v>
      </c>
      <c r="F154" s="13">
        <v>1439.75</v>
      </c>
      <c r="I154" s="9">
        <f t="shared" si="0"/>
        <v>-7.7547110875519501E-3</v>
      </c>
      <c r="K154" s="14">
        <f t="shared" si="1"/>
        <v>-1.0368392066207632</v>
      </c>
      <c r="M154" s="9"/>
    </row>
    <row r="155" spans="1:13" ht="14.25" customHeight="1" x14ac:dyDescent="0.3">
      <c r="A155" s="10">
        <v>44405</v>
      </c>
      <c r="B155" s="13">
        <v>1435.0500489999999</v>
      </c>
      <c r="C155" s="12">
        <v>1438.6999510000001</v>
      </c>
      <c r="D155" s="13">
        <v>1404</v>
      </c>
      <c r="E155" s="13">
        <v>1417.3000489999999</v>
      </c>
      <c r="F155" s="13">
        <v>1417.3000489999999</v>
      </c>
      <c r="I155" s="9">
        <f t="shared" si="0"/>
        <v>-6.1004496436979352E-3</v>
      </c>
      <c r="K155" s="14">
        <f t="shared" si="1"/>
        <v>-1.1923449899346263</v>
      </c>
      <c r="M155" s="9"/>
    </row>
    <row r="156" spans="1:13" ht="14.25" customHeight="1" x14ac:dyDescent="0.3">
      <c r="A156" s="10">
        <v>44406</v>
      </c>
      <c r="B156" s="13">
        <v>1428.25</v>
      </c>
      <c r="C156" s="12">
        <v>1429.9499510000001</v>
      </c>
      <c r="D156" s="13">
        <v>1413.3000489999999</v>
      </c>
      <c r="E156" s="13">
        <v>1418.25</v>
      </c>
      <c r="F156" s="13">
        <v>1418.25</v>
      </c>
      <c r="I156" s="9">
        <f t="shared" si="0"/>
        <v>1.2580279332026969E-3</v>
      </c>
      <c r="K156" s="14">
        <f t="shared" si="1"/>
        <v>-1.3138330913064931</v>
      </c>
      <c r="M156" s="9"/>
    </row>
    <row r="157" spans="1:13" ht="14.25" customHeight="1" x14ac:dyDescent="0.3">
      <c r="A157" s="10">
        <v>44407</v>
      </c>
      <c r="B157" s="13">
        <v>1419</v>
      </c>
      <c r="C157" s="12">
        <v>1431.75</v>
      </c>
      <c r="D157" s="13">
        <v>1407.9499510000001</v>
      </c>
      <c r="E157" s="13">
        <v>1426.4499510000001</v>
      </c>
      <c r="F157" s="13">
        <v>1426.4499510000001</v>
      </c>
      <c r="I157" s="9">
        <f t="shared" si="0"/>
        <v>2.2673769197548441E-3</v>
      </c>
      <c r="K157" s="14">
        <f t="shared" si="1"/>
        <v>-1.2888405729766279</v>
      </c>
      <c r="M157" s="9"/>
    </row>
    <row r="158" spans="1:13" ht="14.25" customHeight="1" x14ac:dyDescent="0.3">
      <c r="A158" s="10">
        <v>44410</v>
      </c>
      <c r="B158" s="13">
        <v>1435</v>
      </c>
      <c r="C158" s="12">
        <v>1435</v>
      </c>
      <c r="D158" s="13">
        <v>1416.25</v>
      </c>
      <c r="E158" s="13">
        <v>1422.650024</v>
      </c>
      <c r="F158" s="13">
        <v>1422.650024</v>
      </c>
      <c r="I158" s="9">
        <f t="shared" si="0"/>
        <v>3.4088341883273536E-3</v>
      </c>
      <c r="K158" s="14">
        <f t="shared" si="1"/>
        <v>-1.2437164210385059</v>
      </c>
      <c r="M158" s="9"/>
    </row>
    <row r="159" spans="1:13" ht="14.25" customHeight="1" x14ac:dyDescent="0.3">
      <c r="A159" s="10">
        <v>44411</v>
      </c>
      <c r="B159" s="13">
        <v>1410</v>
      </c>
      <c r="C159" s="12">
        <v>1439.900024</v>
      </c>
      <c r="D159" s="13">
        <v>1410</v>
      </c>
      <c r="E159" s="13">
        <v>1434.6999510000001</v>
      </c>
      <c r="F159" s="13">
        <v>1434.6999510000001</v>
      </c>
      <c r="I159" s="9">
        <f t="shared" si="0"/>
        <v>2.3745265873282111E-2</v>
      </c>
      <c r="K159" s="14">
        <f t="shared" si="1"/>
        <v>-1.1756827510457535</v>
      </c>
      <c r="M159" s="9"/>
    </row>
    <row r="160" spans="1:13" ht="14.25" customHeight="1" x14ac:dyDescent="0.3">
      <c r="A160" s="10">
        <v>44412</v>
      </c>
      <c r="B160" s="13">
        <v>1441</v>
      </c>
      <c r="C160" s="12">
        <v>1474.5</v>
      </c>
      <c r="D160" s="13">
        <v>1440</v>
      </c>
      <c r="E160" s="13">
        <v>1465.3000489999999</v>
      </c>
      <c r="F160" s="13">
        <v>1465.3000489999999</v>
      </c>
      <c r="I160" s="9">
        <f t="shared" si="0"/>
        <v>2.1835180834953061E-2</v>
      </c>
      <c r="K160" s="14">
        <f t="shared" si="1"/>
        <v>-0.69528442055979378</v>
      </c>
      <c r="M160" s="9"/>
    </row>
    <row r="161" spans="1:13" ht="14.25" customHeight="1" x14ac:dyDescent="0.3">
      <c r="A161" s="10">
        <v>44413</v>
      </c>
      <c r="B161" s="13">
        <v>1467.099976</v>
      </c>
      <c r="C161" s="12">
        <v>1507.0500489999999</v>
      </c>
      <c r="D161" s="13">
        <v>1457.400024</v>
      </c>
      <c r="E161" s="13">
        <v>1484.849976</v>
      </c>
      <c r="F161" s="13">
        <v>1484.849976</v>
      </c>
      <c r="I161" s="9">
        <f t="shared" si="0"/>
        <v>-4.6890219999825011E-3</v>
      </c>
      <c r="K161" s="14">
        <f t="shared" si="1"/>
        <v>-0.24334800312308313</v>
      </c>
      <c r="M161" s="9"/>
    </row>
    <row r="162" spans="1:13" ht="14.25" customHeight="1" x14ac:dyDescent="0.3">
      <c r="A162" s="10">
        <v>44414</v>
      </c>
      <c r="B162" s="13">
        <v>1483.5500489999999</v>
      </c>
      <c r="C162" s="12">
        <v>1500</v>
      </c>
      <c r="D162" s="13">
        <v>1474</v>
      </c>
      <c r="E162" s="13">
        <v>1492.650024</v>
      </c>
      <c r="F162" s="13">
        <v>1492.650024</v>
      </c>
      <c r="I162" s="9">
        <f t="shared" si="0"/>
        <v>4.8880181507934611E-3</v>
      </c>
      <c r="K162" s="14">
        <f t="shared" si="1"/>
        <v>-0.34123338227606831</v>
      </c>
      <c r="M162" s="9"/>
    </row>
    <row r="163" spans="1:13" ht="14.25" customHeight="1" x14ac:dyDescent="0.3">
      <c r="A163" s="10">
        <v>44417</v>
      </c>
      <c r="B163" s="13">
        <v>1492</v>
      </c>
      <c r="C163" s="12">
        <v>1507.349976</v>
      </c>
      <c r="D163" s="13">
        <v>1476</v>
      </c>
      <c r="E163" s="13">
        <v>1503.900024</v>
      </c>
      <c r="F163" s="13">
        <v>1503.900024</v>
      </c>
      <c r="I163" s="9">
        <f t="shared" si="0"/>
        <v>8.1927213877368097E-3</v>
      </c>
      <c r="K163" s="14">
        <f t="shared" si="1"/>
        <v>-0.23918371034820737</v>
      </c>
      <c r="M163" s="9"/>
    </row>
    <row r="164" spans="1:13" ht="14.25" customHeight="1" x14ac:dyDescent="0.3">
      <c r="A164" s="10">
        <v>44418</v>
      </c>
      <c r="B164" s="13">
        <v>1489</v>
      </c>
      <c r="C164" s="12">
        <v>1519.75</v>
      </c>
      <c r="D164" s="13">
        <v>1489</v>
      </c>
      <c r="E164" s="13">
        <v>1507.650024</v>
      </c>
      <c r="F164" s="13">
        <v>1507.650024</v>
      </c>
      <c r="I164" s="9">
        <f t="shared" si="0"/>
        <v>-5.9239388759907646E-4</v>
      </c>
      <c r="K164" s="14">
        <f t="shared" si="1"/>
        <v>-6.7017382036712231E-2</v>
      </c>
      <c r="M164" s="9"/>
    </row>
    <row r="165" spans="1:13" ht="14.25" customHeight="1" x14ac:dyDescent="0.3">
      <c r="A165" s="10">
        <v>44419</v>
      </c>
      <c r="B165" s="13">
        <v>1514.900024</v>
      </c>
      <c r="C165" s="12">
        <v>1518.849976</v>
      </c>
      <c r="D165" s="13">
        <v>1491.0500489999999</v>
      </c>
      <c r="E165" s="13">
        <v>1494.9499510000001</v>
      </c>
      <c r="F165" s="13">
        <v>1494.9499510000001</v>
      </c>
      <c r="I165" s="9">
        <f t="shared" si="0"/>
        <v>-7.4344872675945828E-3</v>
      </c>
      <c r="K165" s="14">
        <f t="shared" si="1"/>
        <v>-7.9513634259468419E-2</v>
      </c>
      <c r="M165" s="9"/>
    </row>
    <row r="166" spans="1:13" ht="14.25" customHeight="1" x14ac:dyDescent="0.3">
      <c r="A166" s="10">
        <v>44420</v>
      </c>
      <c r="B166" s="13">
        <v>1497</v>
      </c>
      <c r="C166" s="12">
        <v>1507.599976</v>
      </c>
      <c r="D166" s="13">
        <v>1489.3000489999999</v>
      </c>
      <c r="E166" s="13">
        <v>1501.400024</v>
      </c>
      <c r="F166" s="13">
        <v>1501.400024</v>
      </c>
      <c r="I166" s="9">
        <f t="shared" si="0"/>
        <v>1.5402150184045643E-2</v>
      </c>
      <c r="K166" s="14">
        <f t="shared" si="1"/>
        <v>-0.23571262173758262</v>
      </c>
      <c r="M166" s="9"/>
    </row>
    <row r="167" spans="1:13" ht="14.25" customHeight="1" x14ac:dyDescent="0.3">
      <c r="A167" s="10">
        <v>44421</v>
      </c>
      <c r="B167" s="13">
        <v>1501.1999510000001</v>
      </c>
      <c r="C167" s="12">
        <v>1531</v>
      </c>
      <c r="D167" s="13">
        <v>1501</v>
      </c>
      <c r="E167" s="13">
        <v>1526.1999510000001</v>
      </c>
      <c r="F167" s="13">
        <v>1526.1999510000001</v>
      </c>
      <c r="I167" s="9">
        <f t="shared" si="0"/>
        <v>2.6092643636138452E-3</v>
      </c>
      <c r="K167" s="14">
        <f t="shared" si="1"/>
        <v>8.9181605441401968E-2</v>
      </c>
      <c r="M167" s="9"/>
    </row>
    <row r="168" spans="1:13" ht="14.25" customHeight="1" x14ac:dyDescent="0.3">
      <c r="A168" s="10">
        <v>44424</v>
      </c>
      <c r="B168" s="13">
        <v>1526.150024</v>
      </c>
      <c r="C168" s="12">
        <v>1535</v>
      </c>
      <c r="D168" s="13">
        <v>1521.4499510000001</v>
      </c>
      <c r="E168" s="13">
        <v>1530.599976</v>
      </c>
      <c r="F168" s="13">
        <v>1530.599976</v>
      </c>
      <c r="I168" s="9">
        <f t="shared" si="0"/>
        <v>-7.1919237747059932E-3</v>
      </c>
      <c r="K168" s="14">
        <f t="shared" si="1"/>
        <v>0.14471902321139812</v>
      </c>
      <c r="M168" s="9"/>
    </row>
    <row r="169" spans="1:13" ht="14.25" customHeight="1" x14ac:dyDescent="0.3">
      <c r="A169" s="10">
        <v>44425</v>
      </c>
      <c r="B169" s="13">
        <v>1517.1999510000001</v>
      </c>
      <c r="C169" s="12">
        <v>1524</v>
      </c>
      <c r="D169" s="13">
        <v>1505.3000489999999</v>
      </c>
      <c r="E169" s="13">
        <v>1514.650024</v>
      </c>
      <c r="F169" s="13">
        <v>1514.650024</v>
      </c>
      <c r="I169" s="9">
        <f t="shared" si="0"/>
        <v>2.6770968563968784E-2</v>
      </c>
      <c r="K169" s="14">
        <f t="shared" si="1"/>
        <v>-8.0088756560913119E-3</v>
      </c>
      <c r="M169" s="9"/>
    </row>
    <row r="170" spans="1:13" ht="14.25" customHeight="1" x14ac:dyDescent="0.3">
      <c r="A170" s="10">
        <v>44426</v>
      </c>
      <c r="B170" s="13">
        <v>1556.6999510000001</v>
      </c>
      <c r="C170" s="12">
        <v>1565.349976</v>
      </c>
      <c r="D170" s="13">
        <v>1508.349976</v>
      </c>
      <c r="E170" s="13">
        <v>1513</v>
      </c>
      <c r="F170" s="13">
        <v>1513</v>
      </c>
      <c r="I170" s="9">
        <f t="shared" si="0"/>
        <v>-2.9530646333791981E-2</v>
      </c>
      <c r="K170" s="14">
        <f t="shared" si="1"/>
        <v>0.56610884731673694</v>
      </c>
      <c r="M170" s="9"/>
    </row>
    <row r="171" spans="1:13" ht="14.25" customHeight="1" x14ac:dyDescent="0.3">
      <c r="A171" s="10">
        <v>44428</v>
      </c>
      <c r="B171" s="13">
        <v>1486.0500489999999</v>
      </c>
      <c r="C171" s="12">
        <v>1519.8000489999999</v>
      </c>
      <c r="D171" s="13">
        <v>1486.0500489999999</v>
      </c>
      <c r="E171" s="13">
        <v>1514.75</v>
      </c>
      <c r="F171" s="13">
        <v>1514.75</v>
      </c>
      <c r="I171" s="9">
        <f t="shared" si="0"/>
        <v>8.7456786204722064E-3</v>
      </c>
      <c r="K171" s="14">
        <f t="shared" si="1"/>
        <v>-6.632248398122037E-2</v>
      </c>
      <c r="M171" s="9"/>
    </row>
    <row r="172" spans="1:13" ht="14.25" customHeight="1" x14ac:dyDescent="0.3">
      <c r="A172" s="10">
        <v>44431</v>
      </c>
      <c r="B172" s="13">
        <v>1529.849976</v>
      </c>
      <c r="C172" s="12">
        <v>1533.150024</v>
      </c>
      <c r="D172" s="13">
        <v>1508.650024</v>
      </c>
      <c r="E172" s="13">
        <v>1524.599976</v>
      </c>
      <c r="F172" s="13">
        <v>1524.599976</v>
      </c>
      <c r="I172" s="9">
        <f t="shared" si="0"/>
        <v>2.024182601169628E-2</v>
      </c>
      <c r="K172" s="14">
        <f t="shared" si="1"/>
        <v>0.11903330071728195</v>
      </c>
      <c r="M172" s="9"/>
    </row>
    <row r="173" spans="1:13" ht="14.25" customHeight="1" x14ac:dyDescent="0.3">
      <c r="A173" s="10">
        <v>44432</v>
      </c>
      <c r="B173" s="13">
        <v>1530</v>
      </c>
      <c r="C173" s="12">
        <v>1564.5</v>
      </c>
      <c r="D173" s="13">
        <v>1527.4499510000001</v>
      </c>
      <c r="E173" s="13">
        <v>1558.849976</v>
      </c>
      <c r="F173" s="13">
        <v>1558.849976</v>
      </c>
      <c r="I173" s="9">
        <f t="shared" si="0"/>
        <v>1.9176748552152072E-4</v>
      </c>
      <c r="K173" s="14">
        <f t="shared" si="1"/>
        <v>0.55430747926511981</v>
      </c>
      <c r="M173" s="9"/>
    </row>
    <row r="174" spans="1:13" ht="14.25" customHeight="1" x14ac:dyDescent="0.3">
      <c r="A174" s="10">
        <v>44433</v>
      </c>
      <c r="B174" s="13">
        <v>1552.099976</v>
      </c>
      <c r="C174" s="12">
        <v>1564.8000489999999</v>
      </c>
      <c r="D174" s="13">
        <v>1548</v>
      </c>
      <c r="E174" s="13">
        <v>1557.400024</v>
      </c>
      <c r="F174" s="13">
        <v>1557.400024</v>
      </c>
      <c r="I174" s="9">
        <f t="shared" si="0"/>
        <v>3.9543076611628543E-3</v>
      </c>
      <c r="K174" s="14">
        <f t="shared" si="1"/>
        <v>0.55847346593123648</v>
      </c>
      <c r="M174" s="9"/>
    </row>
    <row r="175" spans="1:13" ht="14.25" customHeight="1" x14ac:dyDescent="0.3">
      <c r="A175" s="10">
        <v>44434</v>
      </c>
      <c r="B175" s="13">
        <v>1550</v>
      </c>
      <c r="C175" s="12">
        <v>1571</v>
      </c>
      <c r="D175" s="13">
        <v>1543.4499510000001</v>
      </c>
      <c r="E175" s="13">
        <v>1554.8000489999999</v>
      </c>
      <c r="F175" s="13">
        <v>1554.8000489999999</v>
      </c>
      <c r="I175" s="9">
        <f t="shared" si="0"/>
        <v>-7.8922818909153303E-3</v>
      </c>
      <c r="K175" s="14">
        <f t="shared" si="1"/>
        <v>0.64455578314136364</v>
      </c>
      <c r="M175" s="9"/>
    </row>
    <row r="176" spans="1:13" ht="14.25" customHeight="1" x14ac:dyDescent="0.3">
      <c r="A176" s="10">
        <v>44435</v>
      </c>
      <c r="B176" s="13">
        <v>1552</v>
      </c>
      <c r="C176" s="12">
        <v>1558.650024</v>
      </c>
      <c r="D176" s="13">
        <v>1545.25</v>
      </c>
      <c r="E176" s="13">
        <v>1548.4499510000001</v>
      </c>
      <c r="F176" s="13">
        <v>1548.4499510000001</v>
      </c>
      <c r="I176" s="9">
        <f t="shared" si="0"/>
        <v>7.2555419776478428E-3</v>
      </c>
      <c r="K176" s="14">
        <f t="shared" si="1"/>
        <v>0.47308433900100749</v>
      </c>
      <c r="M176" s="9"/>
    </row>
    <row r="177" spans="1:13" ht="14.25" customHeight="1" x14ac:dyDescent="0.3">
      <c r="A177" s="10">
        <v>44438</v>
      </c>
      <c r="B177" s="13">
        <v>1555.599976</v>
      </c>
      <c r="C177" s="12">
        <v>1570</v>
      </c>
      <c r="D177" s="13">
        <v>1551.599976</v>
      </c>
      <c r="E177" s="13">
        <v>1568.25</v>
      </c>
      <c r="F177" s="13">
        <v>1568.25</v>
      </c>
      <c r="I177" s="9">
        <f t="shared" si="0"/>
        <v>8.4672211208764378E-3</v>
      </c>
      <c r="K177" s="14">
        <f t="shared" si="1"/>
        <v>0.63067142869886461</v>
      </c>
      <c r="M177" s="9"/>
    </row>
    <row r="178" spans="1:13" ht="14.25" customHeight="1" x14ac:dyDescent="0.3">
      <c r="A178" s="10">
        <v>44439</v>
      </c>
      <c r="B178" s="13">
        <v>1563.5</v>
      </c>
      <c r="C178" s="12">
        <v>1583.349976</v>
      </c>
      <c r="D178" s="13">
        <v>1562.1999510000001</v>
      </c>
      <c r="E178" s="13">
        <v>1581.400024</v>
      </c>
      <c r="F178" s="13">
        <v>1581.400024</v>
      </c>
      <c r="I178" s="9">
        <f t="shared" si="0"/>
        <v>9.2100068629899241E-3</v>
      </c>
      <c r="K178" s="14">
        <f t="shared" si="1"/>
        <v>0.81602722728171972</v>
      </c>
      <c r="M178" s="9"/>
    </row>
    <row r="179" spans="1:13" ht="14.25" customHeight="1" x14ac:dyDescent="0.3">
      <c r="A179" s="10">
        <v>44440</v>
      </c>
      <c r="B179" s="13">
        <v>1575</v>
      </c>
      <c r="C179" s="12">
        <v>1598</v>
      </c>
      <c r="D179" s="13">
        <v>1574.5</v>
      </c>
      <c r="E179" s="13">
        <v>1579.099976</v>
      </c>
      <c r="F179" s="13">
        <v>1579.099976</v>
      </c>
      <c r="I179" s="9">
        <f t="shared" si="0"/>
        <v>-3.7617599218916845E-3</v>
      </c>
      <c r="K179" s="14">
        <f t="shared" si="1"/>
        <v>1.0194333530888378</v>
      </c>
      <c r="M179" s="9"/>
    </row>
    <row r="180" spans="1:13" ht="14.25" customHeight="1" x14ac:dyDescent="0.3">
      <c r="A180" s="10">
        <v>44441</v>
      </c>
      <c r="B180" s="13">
        <v>1574.099976</v>
      </c>
      <c r="C180" s="12">
        <v>1592</v>
      </c>
      <c r="D180" s="13">
        <v>1571.25</v>
      </c>
      <c r="E180" s="13">
        <v>1589</v>
      </c>
      <c r="F180" s="13">
        <v>1589</v>
      </c>
      <c r="I180" s="9">
        <f t="shared" si="0"/>
        <v>3.761759921891586E-3</v>
      </c>
      <c r="K180" s="14">
        <f t="shared" si="1"/>
        <v>0.9361272264338435</v>
      </c>
      <c r="M180" s="9"/>
    </row>
    <row r="181" spans="1:13" ht="14.25" customHeight="1" x14ac:dyDescent="0.3">
      <c r="A181" s="10">
        <v>44442</v>
      </c>
      <c r="B181" s="13">
        <v>1586.099976</v>
      </c>
      <c r="C181" s="12">
        <v>1598</v>
      </c>
      <c r="D181" s="13">
        <v>1568.3000489999999</v>
      </c>
      <c r="E181" s="13">
        <v>1576.0500489999999</v>
      </c>
      <c r="F181" s="13">
        <v>1576.0500489999999</v>
      </c>
      <c r="I181" s="9">
        <f t="shared" si="0"/>
        <v>-1.0726946164316501E-2</v>
      </c>
      <c r="K181" s="14">
        <f t="shared" si="1"/>
        <v>1.0194333530888378</v>
      </c>
      <c r="M181" s="9"/>
    </row>
    <row r="182" spans="1:13" ht="14.25" customHeight="1" x14ac:dyDescent="0.3">
      <c r="A182" s="10">
        <v>44445</v>
      </c>
      <c r="B182" s="13">
        <v>1579.9499510000001</v>
      </c>
      <c r="C182" s="12">
        <v>1580.9499510000001</v>
      </c>
      <c r="D182" s="13">
        <v>1561.9499510000001</v>
      </c>
      <c r="E182" s="13">
        <v>1565.6999510000001</v>
      </c>
      <c r="F182" s="13">
        <v>1565.6999510000001</v>
      </c>
      <c r="I182" s="9">
        <f t="shared" si="0"/>
        <v>6.6396816569576952E-4</v>
      </c>
      <c r="K182" s="14">
        <f t="shared" si="1"/>
        <v>0.78270442951086217</v>
      </c>
      <c r="M182" s="9"/>
    </row>
    <row r="183" spans="1:13" ht="14.25" customHeight="1" x14ac:dyDescent="0.3">
      <c r="A183" s="10">
        <v>44446</v>
      </c>
      <c r="B183" s="13">
        <v>1562.5</v>
      </c>
      <c r="C183" s="12">
        <v>1582</v>
      </c>
      <c r="D183" s="13">
        <v>1555.1999510000001</v>
      </c>
      <c r="E183" s="13">
        <v>1569.25</v>
      </c>
      <c r="F183" s="13">
        <v>1569.25</v>
      </c>
      <c r="I183" s="9">
        <f t="shared" si="0"/>
        <v>-9.4861667192677442E-4</v>
      </c>
      <c r="K183" s="14">
        <f t="shared" si="1"/>
        <v>0.79728368200885302</v>
      </c>
      <c r="M183" s="9"/>
    </row>
    <row r="184" spans="1:13" ht="14.25" customHeight="1" x14ac:dyDescent="0.3">
      <c r="A184" s="10">
        <v>44447</v>
      </c>
      <c r="B184" s="13">
        <v>1571.9499510000001</v>
      </c>
      <c r="C184" s="12">
        <v>1580.5</v>
      </c>
      <c r="D184" s="13">
        <v>1565.599976</v>
      </c>
      <c r="E184" s="13">
        <v>1576.400024</v>
      </c>
      <c r="F184" s="13">
        <v>1576.400024</v>
      </c>
      <c r="I184" s="9">
        <f t="shared" si="0"/>
        <v>-6.6459852525032411E-4</v>
      </c>
      <c r="K184" s="14">
        <f t="shared" si="1"/>
        <v>0.77645715034510454</v>
      </c>
      <c r="M184" s="9"/>
    </row>
    <row r="185" spans="1:13" ht="14.25" customHeight="1" x14ac:dyDescent="0.3">
      <c r="A185" s="10">
        <v>44448</v>
      </c>
      <c r="B185" s="13">
        <v>1574</v>
      </c>
      <c r="C185" s="12">
        <v>1579.4499510000001</v>
      </c>
      <c r="D185" s="13">
        <v>1561</v>
      </c>
      <c r="E185" s="13">
        <v>1568.599976</v>
      </c>
      <c r="F185" s="13">
        <v>1568.599976</v>
      </c>
      <c r="I185" s="9">
        <f t="shared" si="0"/>
        <v>2.8766392439491225E-3</v>
      </c>
      <c r="K185" s="14">
        <f t="shared" si="1"/>
        <v>0.76187789784711357</v>
      </c>
      <c r="M185" s="9"/>
    </row>
    <row r="186" spans="1:13" ht="14.25" customHeight="1" x14ac:dyDescent="0.3">
      <c r="A186" s="10">
        <v>44452</v>
      </c>
      <c r="B186" s="13">
        <v>1562</v>
      </c>
      <c r="C186" s="12">
        <v>1584</v>
      </c>
      <c r="D186" s="13">
        <v>1553.650024</v>
      </c>
      <c r="E186" s="13">
        <v>1555.5500489999999</v>
      </c>
      <c r="F186" s="13">
        <v>1555.5500489999999</v>
      </c>
      <c r="I186" s="9">
        <f t="shared" si="0"/>
        <v>-1.2387009265434354E-2</v>
      </c>
      <c r="K186" s="14">
        <f t="shared" si="1"/>
        <v>0.82505239089385118</v>
      </c>
      <c r="M186" s="9"/>
    </row>
    <row r="187" spans="1:13" ht="14.25" customHeight="1" x14ac:dyDescent="0.3">
      <c r="A187" s="10">
        <v>44453</v>
      </c>
      <c r="B187" s="13">
        <v>1560</v>
      </c>
      <c r="C187" s="12">
        <v>1564.5</v>
      </c>
      <c r="D187" s="13">
        <v>1546.599976</v>
      </c>
      <c r="E187" s="13">
        <v>1548.5500489999999</v>
      </c>
      <c r="F187" s="13">
        <v>1548.5500489999999</v>
      </c>
      <c r="I187" s="9">
        <f t="shared" si="0"/>
        <v>-6.219332615561869E-3</v>
      </c>
      <c r="K187" s="14">
        <f t="shared" si="1"/>
        <v>0.55430747926511981</v>
      </c>
      <c r="M187" s="9"/>
    </row>
    <row r="188" spans="1:13" ht="14.25" customHeight="1" x14ac:dyDescent="0.3">
      <c r="A188" s="10">
        <v>44454</v>
      </c>
      <c r="B188" s="13">
        <v>1535</v>
      </c>
      <c r="C188" s="12">
        <v>1554.8000489999999</v>
      </c>
      <c r="D188" s="13">
        <v>1535</v>
      </c>
      <c r="E188" s="13">
        <v>1546.8000489999999</v>
      </c>
      <c r="F188" s="13">
        <v>1546.8000489999999</v>
      </c>
      <c r="I188" s="9">
        <f t="shared" si="0"/>
        <v>6.0915193982638248E-3</v>
      </c>
      <c r="K188" s="14">
        <f t="shared" si="1"/>
        <v>0.41962992150624606</v>
      </c>
      <c r="M188" s="9"/>
    </row>
    <row r="189" spans="1:13" ht="14.25" customHeight="1" x14ac:dyDescent="0.3">
      <c r="A189" s="10">
        <v>44455</v>
      </c>
      <c r="B189" s="13">
        <v>1537.75</v>
      </c>
      <c r="C189" s="12">
        <v>1564.3000489999999</v>
      </c>
      <c r="D189" s="13">
        <v>1536.3000489999999</v>
      </c>
      <c r="E189" s="13">
        <v>1559.9499510000001</v>
      </c>
      <c r="F189" s="13">
        <v>1559.9499510000001</v>
      </c>
      <c r="I189" s="9">
        <f t="shared" si="0"/>
        <v>1.5666416645077015E-2</v>
      </c>
      <c r="K189" s="14">
        <f t="shared" si="1"/>
        <v>0.55153128870998691</v>
      </c>
      <c r="M189" s="9"/>
    </row>
    <row r="190" spans="1:13" ht="14.25" customHeight="1" x14ac:dyDescent="0.3">
      <c r="A190" s="10">
        <v>44456</v>
      </c>
      <c r="B190" s="13">
        <v>1569</v>
      </c>
      <c r="C190" s="12">
        <v>1589</v>
      </c>
      <c r="D190" s="13">
        <v>1559.1999510000001</v>
      </c>
      <c r="E190" s="13">
        <v>1582.150024</v>
      </c>
      <c r="F190" s="13">
        <v>1582.150024</v>
      </c>
      <c r="I190" s="9">
        <f t="shared" si="0"/>
        <v>-4.6047005465993922E-3</v>
      </c>
      <c r="K190" s="14">
        <f t="shared" si="1"/>
        <v>0.89447416310634631</v>
      </c>
      <c r="M190" s="9"/>
    </row>
    <row r="191" spans="1:13" ht="14.25" customHeight="1" x14ac:dyDescent="0.3">
      <c r="A191" s="10">
        <v>44459</v>
      </c>
      <c r="B191" s="13">
        <v>1564</v>
      </c>
      <c r="C191" s="12">
        <v>1581.6999510000001</v>
      </c>
      <c r="D191" s="13">
        <v>1558</v>
      </c>
      <c r="E191" s="13">
        <v>1559.849976</v>
      </c>
      <c r="F191" s="13">
        <v>1559.849976</v>
      </c>
      <c r="I191" s="9">
        <f t="shared" si="0"/>
        <v>-8.2847948619630806E-3</v>
      </c>
      <c r="K191" s="14">
        <f t="shared" si="1"/>
        <v>0.79311769534273646</v>
      </c>
      <c r="M191" s="9"/>
    </row>
    <row r="192" spans="1:13" ht="14.25" customHeight="1" x14ac:dyDescent="0.3">
      <c r="A192" s="10">
        <v>44460</v>
      </c>
      <c r="B192" s="13">
        <v>1562</v>
      </c>
      <c r="C192" s="12">
        <v>1568.650024</v>
      </c>
      <c r="D192" s="13">
        <v>1528.9499510000001</v>
      </c>
      <c r="E192" s="13">
        <v>1551.9499510000001</v>
      </c>
      <c r="F192" s="13">
        <v>1551.9499510000001</v>
      </c>
      <c r="I192" s="9">
        <f t="shared" si="0"/>
        <v>-1.1863676221260493E-2</v>
      </c>
      <c r="K192" s="14">
        <f t="shared" si="1"/>
        <v>0.61192788342599791</v>
      </c>
      <c r="M192" s="9"/>
    </row>
    <row r="193" spans="1:13" ht="14.25" customHeight="1" x14ac:dyDescent="0.3">
      <c r="A193" s="10">
        <v>44461</v>
      </c>
      <c r="B193" s="13">
        <v>1549</v>
      </c>
      <c r="C193" s="12">
        <v>1550.150024</v>
      </c>
      <c r="D193" s="13">
        <v>1530</v>
      </c>
      <c r="E193" s="13">
        <v>1533.6999510000001</v>
      </c>
      <c r="F193" s="13">
        <v>1533.6999510000001</v>
      </c>
      <c r="I193" s="9">
        <f t="shared" si="0"/>
        <v>1.3996978082258757E-2</v>
      </c>
      <c r="K193" s="14">
        <f t="shared" si="1"/>
        <v>0.35506732623976567</v>
      </c>
      <c r="M193" s="9"/>
    </row>
    <row r="194" spans="1:13" ht="14.25" customHeight="1" x14ac:dyDescent="0.3">
      <c r="A194" s="10">
        <v>44462</v>
      </c>
      <c r="B194" s="13">
        <v>1542</v>
      </c>
      <c r="C194" s="12">
        <v>1572</v>
      </c>
      <c r="D194" s="13">
        <v>1542</v>
      </c>
      <c r="E194" s="13">
        <v>1570</v>
      </c>
      <c r="F194" s="13">
        <v>1570</v>
      </c>
      <c r="I194" s="9">
        <f t="shared" si="0"/>
        <v>2.2611351265367056E-2</v>
      </c>
      <c r="K194" s="14">
        <f t="shared" si="1"/>
        <v>0.65844013758386266</v>
      </c>
      <c r="M194" s="9"/>
    </row>
    <row r="195" spans="1:13" ht="14.25" customHeight="1" x14ac:dyDescent="0.3">
      <c r="A195" s="10">
        <v>44463</v>
      </c>
      <c r="B195" s="13">
        <v>1579</v>
      </c>
      <c r="C195" s="12">
        <v>1607.9499510000001</v>
      </c>
      <c r="D195" s="13">
        <v>1575</v>
      </c>
      <c r="E195" s="13">
        <v>1601.5500489999999</v>
      </c>
      <c r="F195" s="13">
        <v>1601.5500489999999</v>
      </c>
      <c r="I195" s="9">
        <f t="shared" si="0"/>
        <v>1.6988522723919791E-2</v>
      </c>
      <c r="K195" s="14">
        <f t="shared" si="1"/>
        <v>1.1575819994583363</v>
      </c>
      <c r="M195" s="9"/>
    </row>
    <row r="196" spans="1:13" ht="14.25" customHeight="1" x14ac:dyDescent="0.3">
      <c r="A196" s="10">
        <v>44466</v>
      </c>
      <c r="B196" s="13">
        <v>1615.6999510000001</v>
      </c>
      <c r="C196" s="12">
        <v>1635.5</v>
      </c>
      <c r="D196" s="13">
        <v>1608</v>
      </c>
      <c r="E196" s="13">
        <v>1625.099976</v>
      </c>
      <c r="F196" s="13">
        <v>1625.099976</v>
      </c>
      <c r="I196" s="9">
        <f t="shared" si="0"/>
        <v>-2.1423114543862739E-3</v>
      </c>
      <c r="K196" s="14">
        <f t="shared" si="1"/>
        <v>1.5400966446825517</v>
      </c>
      <c r="M196" s="9"/>
    </row>
    <row r="197" spans="1:13" ht="14.25" customHeight="1" x14ac:dyDescent="0.3">
      <c r="A197" s="10">
        <v>44467</v>
      </c>
      <c r="B197" s="13">
        <v>1632</v>
      </c>
      <c r="C197" s="12">
        <v>1632</v>
      </c>
      <c r="D197" s="13">
        <v>1582</v>
      </c>
      <c r="E197" s="13">
        <v>1615.0500489999999</v>
      </c>
      <c r="F197" s="13">
        <v>1615.0500489999999</v>
      </c>
      <c r="I197" s="9">
        <f t="shared" si="0"/>
        <v>-1.5686126722719455E-2</v>
      </c>
      <c r="K197" s="14">
        <f t="shared" si="1"/>
        <v>1.4915014041338051</v>
      </c>
      <c r="M197" s="9"/>
    </row>
    <row r="198" spans="1:13" ht="14.25" customHeight="1" x14ac:dyDescent="0.3">
      <c r="A198" s="10">
        <v>44468</v>
      </c>
      <c r="B198" s="13">
        <v>1597</v>
      </c>
      <c r="C198" s="12">
        <v>1606.599976</v>
      </c>
      <c r="D198" s="13">
        <v>1585.150024</v>
      </c>
      <c r="E198" s="13">
        <v>1593.849976</v>
      </c>
      <c r="F198" s="13">
        <v>1593.849976</v>
      </c>
      <c r="I198" s="9">
        <f t="shared" si="0"/>
        <v>-1.5562022704328373E-4</v>
      </c>
      <c r="K198" s="14">
        <f t="shared" si="1"/>
        <v>1.1388384680698225</v>
      </c>
      <c r="M198" s="9"/>
    </row>
    <row r="199" spans="1:13" ht="14.25" customHeight="1" x14ac:dyDescent="0.3">
      <c r="A199" s="10">
        <v>44469</v>
      </c>
      <c r="B199" s="13">
        <v>1586</v>
      </c>
      <c r="C199" s="12">
        <v>1606.349976</v>
      </c>
      <c r="D199" s="13">
        <v>1583.099976</v>
      </c>
      <c r="E199" s="13">
        <v>1594.9499510000001</v>
      </c>
      <c r="F199" s="13">
        <v>1594.9499510000001</v>
      </c>
      <c r="I199" s="9">
        <f t="shared" si="0"/>
        <v>-1.0859622037573527E-2</v>
      </c>
      <c r="K199" s="14">
        <f t="shared" si="1"/>
        <v>1.1353673794591976</v>
      </c>
      <c r="M199" s="9"/>
    </row>
    <row r="200" spans="1:13" ht="14.25" customHeight="1" x14ac:dyDescent="0.3">
      <c r="A200" s="10">
        <v>44470</v>
      </c>
      <c r="B200" s="13">
        <v>1583</v>
      </c>
      <c r="C200" s="12">
        <v>1589</v>
      </c>
      <c r="D200" s="13">
        <v>1565.25</v>
      </c>
      <c r="E200" s="13">
        <v>1582.6999510000001</v>
      </c>
      <c r="F200" s="13">
        <v>1582.6999510000001</v>
      </c>
      <c r="I200" s="9">
        <f t="shared" si="0"/>
        <v>7.7421209468699851E-3</v>
      </c>
      <c r="K200" s="14">
        <f t="shared" si="1"/>
        <v>0.89447416310634631</v>
      </c>
      <c r="M200" s="9"/>
    </row>
    <row r="201" spans="1:13" ht="14.25" customHeight="1" x14ac:dyDescent="0.3">
      <c r="A201" s="10">
        <v>44473</v>
      </c>
      <c r="B201" s="13">
        <v>1589</v>
      </c>
      <c r="C201" s="12">
        <v>1601.349976</v>
      </c>
      <c r="D201" s="13">
        <v>1583.599976</v>
      </c>
      <c r="E201" s="13">
        <v>1585.75</v>
      </c>
      <c r="F201" s="13">
        <v>1585.75</v>
      </c>
      <c r="I201" s="9">
        <f t="shared" si="0"/>
        <v>-2.407101231896149E-3</v>
      </c>
      <c r="K201" s="14">
        <f t="shared" si="1"/>
        <v>1.0659456072467024</v>
      </c>
      <c r="M201" s="9"/>
    </row>
    <row r="202" spans="1:13" ht="14.25" customHeight="1" x14ac:dyDescent="0.3">
      <c r="A202" s="10">
        <v>44474</v>
      </c>
      <c r="B202" s="13">
        <v>1592</v>
      </c>
      <c r="C202" s="12">
        <v>1597.5</v>
      </c>
      <c r="D202" s="13">
        <v>1576.25</v>
      </c>
      <c r="E202" s="13">
        <v>1595.4499510000001</v>
      </c>
      <c r="F202" s="13">
        <v>1595.4499510000001</v>
      </c>
      <c r="I202" s="9">
        <f t="shared" si="0"/>
        <v>1.8205707742268106E-2</v>
      </c>
      <c r="K202" s="14">
        <f t="shared" si="1"/>
        <v>1.0124911758675881</v>
      </c>
      <c r="M202" s="9"/>
    </row>
    <row r="203" spans="1:13" ht="14.25" customHeight="1" x14ac:dyDescent="0.3">
      <c r="A203" s="10">
        <v>44475</v>
      </c>
      <c r="B203" s="13">
        <v>1596</v>
      </c>
      <c r="C203" s="12">
        <v>1626.849976</v>
      </c>
      <c r="D203" s="13">
        <v>1587</v>
      </c>
      <c r="E203" s="13">
        <v>1614.900024</v>
      </c>
      <c r="F203" s="13">
        <v>1614.900024</v>
      </c>
      <c r="I203" s="9">
        <f t="shared" si="0"/>
        <v>5.2233029966658852E-4</v>
      </c>
      <c r="K203" s="14">
        <f t="shared" si="1"/>
        <v>1.419996645530428</v>
      </c>
      <c r="M203" s="9"/>
    </row>
    <row r="204" spans="1:13" ht="14.25" customHeight="1" x14ac:dyDescent="0.3">
      <c r="A204" s="10">
        <v>44476</v>
      </c>
      <c r="B204" s="13">
        <v>1626.599976</v>
      </c>
      <c r="C204" s="12">
        <v>1627.6999510000001</v>
      </c>
      <c r="D204" s="13">
        <v>1607</v>
      </c>
      <c r="E204" s="13">
        <v>1610.5</v>
      </c>
      <c r="F204" s="13">
        <v>1610.5</v>
      </c>
      <c r="I204" s="9">
        <f t="shared" si="0"/>
        <v>-3.5079896182663673E-3</v>
      </c>
      <c r="K204" s="14">
        <f t="shared" si="1"/>
        <v>1.4317979996976924</v>
      </c>
      <c r="M204" s="9"/>
    </row>
    <row r="205" spans="1:13" ht="14.25" customHeight="1" x14ac:dyDescent="0.3">
      <c r="A205" s="10">
        <v>44477</v>
      </c>
      <c r="B205" s="13">
        <v>1612</v>
      </c>
      <c r="C205" s="12">
        <v>1622</v>
      </c>
      <c r="D205" s="13">
        <v>1600.150024</v>
      </c>
      <c r="E205" s="13">
        <v>1602.650024</v>
      </c>
      <c r="F205" s="13">
        <v>1602.650024</v>
      </c>
      <c r="I205" s="9">
        <f t="shared" si="0"/>
        <v>1.4080428524114086E-2</v>
      </c>
      <c r="K205" s="14">
        <f t="shared" si="1"/>
        <v>1.3526578597088146</v>
      </c>
      <c r="M205" s="9"/>
    </row>
    <row r="206" spans="1:13" ht="14.25" customHeight="1" x14ac:dyDescent="0.3">
      <c r="A206" s="10">
        <v>44480</v>
      </c>
      <c r="B206" s="13">
        <v>1599.900024</v>
      </c>
      <c r="C206" s="12">
        <v>1645</v>
      </c>
      <c r="D206" s="13">
        <v>1599</v>
      </c>
      <c r="E206" s="13">
        <v>1633.8000489999999</v>
      </c>
      <c r="F206" s="13">
        <v>1633.8000489999999</v>
      </c>
      <c r="I206" s="9">
        <f t="shared" si="0"/>
        <v>-2.0994369267109615E-3</v>
      </c>
      <c r="K206" s="14">
        <f t="shared" si="1"/>
        <v>1.6719980118862927</v>
      </c>
      <c r="M206" s="9"/>
    </row>
    <row r="207" spans="1:13" ht="14.25" customHeight="1" x14ac:dyDescent="0.3">
      <c r="A207" s="10">
        <v>44481</v>
      </c>
      <c r="B207" s="13">
        <v>1625</v>
      </c>
      <c r="C207" s="12">
        <v>1641.5500489999999</v>
      </c>
      <c r="D207" s="13">
        <v>1625</v>
      </c>
      <c r="E207" s="13">
        <v>1629.599976</v>
      </c>
      <c r="F207" s="13">
        <v>1629.599976</v>
      </c>
      <c r="I207" s="9">
        <f t="shared" si="0"/>
        <v>3.9214841966557267E-3</v>
      </c>
      <c r="K207" s="14">
        <f t="shared" si="1"/>
        <v>1.6240976693930378</v>
      </c>
      <c r="M207" s="9"/>
    </row>
    <row r="208" spans="1:13" ht="14.25" customHeight="1" x14ac:dyDescent="0.3">
      <c r="A208" s="10">
        <v>44482</v>
      </c>
      <c r="B208" s="13">
        <v>1637</v>
      </c>
      <c r="C208" s="12">
        <v>1648</v>
      </c>
      <c r="D208" s="13">
        <v>1630</v>
      </c>
      <c r="E208" s="13">
        <v>1639.400024</v>
      </c>
      <c r="F208" s="13">
        <v>1639.400024</v>
      </c>
      <c r="I208" s="9">
        <f t="shared" si="0"/>
        <v>2.5166097447702082E-2</v>
      </c>
      <c r="K208" s="14">
        <f t="shared" si="1"/>
        <v>1.7136510752137897</v>
      </c>
      <c r="M208" s="9"/>
    </row>
    <row r="209" spans="1:13" ht="14.25" customHeight="1" x14ac:dyDescent="0.3">
      <c r="A209" s="10">
        <v>44483</v>
      </c>
      <c r="B209" s="13">
        <v>1638</v>
      </c>
      <c r="C209" s="12">
        <v>1690</v>
      </c>
      <c r="D209" s="13">
        <v>1638</v>
      </c>
      <c r="E209" s="13">
        <v>1687.400024</v>
      </c>
      <c r="F209" s="13">
        <v>1687.400024</v>
      </c>
      <c r="I209" s="9">
        <f t="shared" si="0"/>
        <v>2.0498521548340969E-2</v>
      </c>
      <c r="K209" s="14">
        <f t="shared" si="1"/>
        <v>2.2967939617987496</v>
      </c>
      <c r="M209" s="9"/>
    </row>
    <row r="210" spans="1:13" ht="14.25" customHeight="1" x14ac:dyDescent="0.3">
      <c r="A210" s="10">
        <v>44487</v>
      </c>
      <c r="B210" s="13">
        <v>1705</v>
      </c>
      <c r="C210" s="12">
        <v>1725</v>
      </c>
      <c r="D210" s="13">
        <v>1667.0500489999999</v>
      </c>
      <c r="E210" s="13">
        <v>1670.3000489999999</v>
      </c>
      <c r="F210" s="13">
        <v>1670.3000489999999</v>
      </c>
      <c r="I210" s="9">
        <f t="shared" si="0"/>
        <v>-1.9049896165006616E-2</v>
      </c>
      <c r="K210" s="14">
        <f t="shared" si="1"/>
        <v>2.782746367286216</v>
      </c>
      <c r="M210" s="9"/>
    </row>
    <row r="211" spans="1:13" ht="14.25" customHeight="1" x14ac:dyDescent="0.3">
      <c r="A211" s="10">
        <v>44488</v>
      </c>
      <c r="B211" s="13">
        <v>1675.4499510000001</v>
      </c>
      <c r="C211" s="12">
        <v>1692.4499510000001</v>
      </c>
      <c r="D211" s="13">
        <v>1671</v>
      </c>
      <c r="E211" s="13">
        <v>1688.6999510000001</v>
      </c>
      <c r="F211" s="13">
        <v>1688.6999510000001</v>
      </c>
      <c r="I211" s="9">
        <f t="shared" si="0"/>
        <v>3.715532164899915E-3</v>
      </c>
      <c r="K211" s="14">
        <f t="shared" si="1"/>
        <v>2.3308099498495052</v>
      </c>
      <c r="M211" s="9"/>
    </row>
    <row r="212" spans="1:13" ht="14.25" customHeight="1" x14ac:dyDescent="0.3">
      <c r="A212" s="10">
        <v>44489</v>
      </c>
      <c r="B212" s="13">
        <v>1689.099976</v>
      </c>
      <c r="C212" s="12">
        <v>1698.75</v>
      </c>
      <c r="D212" s="13">
        <v>1664.4499510000001</v>
      </c>
      <c r="E212" s="13">
        <v>1673.849976</v>
      </c>
      <c r="F212" s="13">
        <v>1673.849976</v>
      </c>
      <c r="I212" s="9">
        <f t="shared" si="0"/>
        <v>-9.9388810232062027E-3</v>
      </c>
      <c r="K212" s="14">
        <f t="shared" si="1"/>
        <v>2.4182820631706159</v>
      </c>
      <c r="M212" s="9"/>
    </row>
    <row r="213" spans="1:13" ht="14.25" customHeight="1" x14ac:dyDescent="0.3">
      <c r="A213" s="10">
        <v>44490</v>
      </c>
      <c r="B213" s="13">
        <v>1671.8000489999999</v>
      </c>
      <c r="C213" s="12">
        <v>1681.9499510000001</v>
      </c>
      <c r="D213" s="13">
        <v>1660.849976</v>
      </c>
      <c r="E213" s="13">
        <v>1676.3000489999999</v>
      </c>
      <c r="F213" s="13">
        <v>1676.3000489999999</v>
      </c>
      <c r="I213" s="9">
        <f t="shared" si="0"/>
        <v>1.5369289906367795E-2</v>
      </c>
      <c r="K213" s="14">
        <f t="shared" si="1"/>
        <v>2.1850242282032655</v>
      </c>
      <c r="M213" s="9"/>
    </row>
    <row r="214" spans="1:13" ht="14.25" customHeight="1" x14ac:dyDescent="0.3">
      <c r="A214" s="10">
        <v>44491</v>
      </c>
      <c r="B214" s="13">
        <v>1680.099976</v>
      </c>
      <c r="C214" s="12">
        <v>1708</v>
      </c>
      <c r="D214" s="13">
        <v>1670.75</v>
      </c>
      <c r="E214" s="13">
        <v>1680.75</v>
      </c>
      <c r="F214" s="13">
        <v>1680.75</v>
      </c>
      <c r="I214" s="9">
        <f t="shared" si="0"/>
        <v>-1.0594566431396028E-2</v>
      </c>
      <c r="K214" s="14">
        <f t="shared" si="1"/>
        <v>2.5467123417637323</v>
      </c>
      <c r="M214" s="9"/>
    </row>
    <row r="215" spans="1:13" ht="14.25" customHeight="1" x14ac:dyDescent="0.3">
      <c r="A215" s="10">
        <v>44494</v>
      </c>
      <c r="B215" s="13">
        <v>1690</v>
      </c>
      <c r="C215" s="12">
        <v>1690</v>
      </c>
      <c r="D215" s="13">
        <v>1613.8000489999999</v>
      </c>
      <c r="E215" s="13">
        <v>1657</v>
      </c>
      <c r="F215" s="13">
        <v>1657</v>
      </c>
      <c r="I215" s="9">
        <f t="shared" si="0"/>
        <v>-9.6021809555016779E-3</v>
      </c>
      <c r="K215" s="14">
        <f t="shared" si="1"/>
        <v>2.2967939617987496</v>
      </c>
      <c r="M215" s="9"/>
    </row>
    <row r="216" spans="1:13" ht="14.25" customHeight="1" x14ac:dyDescent="0.3">
      <c r="A216" s="10">
        <v>44495</v>
      </c>
      <c r="B216" s="13">
        <v>1650</v>
      </c>
      <c r="C216" s="12">
        <v>1673.849976</v>
      </c>
      <c r="D216" s="13">
        <v>1646.349976</v>
      </c>
      <c r="E216" s="13">
        <v>1652.75</v>
      </c>
      <c r="F216" s="13">
        <v>1652.75</v>
      </c>
      <c r="I216" s="9">
        <f t="shared" si="0"/>
        <v>-5.2711655393903158E-3</v>
      </c>
      <c r="K216" s="14">
        <f t="shared" si="1"/>
        <v>2.0725613043278828</v>
      </c>
      <c r="M216" s="9"/>
    </row>
    <row r="217" spans="1:13" ht="14.25" customHeight="1" x14ac:dyDescent="0.3">
      <c r="A217" s="10">
        <v>44496</v>
      </c>
      <c r="B217" s="13">
        <v>1652.75</v>
      </c>
      <c r="C217" s="12">
        <v>1665.0500489999999</v>
      </c>
      <c r="D217" s="13">
        <v>1637.3000489999999</v>
      </c>
      <c r="E217" s="13">
        <v>1642.8000489999999</v>
      </c>
      <c r="F217" s="13">
        <v>1642.8000489999999</v>
      </c>
      <c r="I217" s="9">
        <f t="shared" si="0"/>
        <v>-9.079894527600876E-3</v>
      </c>
      <c r="K217" s="14">
        <f t="shared" si="1"/>
        <v>1.9503799987917654</v>
      </c>
      <c r="M217" s="9"/>
    </row>
    <row r="218" spans="1:13" ht="14.25" customHeight="1" x14ac:dyDescent="0.3">
      <c r="A218" s="10">
        <v>44497</v>
      </c>
      <c r="B218" s="13">
        <v>1650</v>
      </c>
      <c r="C218" s="12">
        <v>1650</v>
      </c>
      <c r="D218" s="13">
        <v>1587.150024</v>
      </c>
      <c r="E218" s="13">
        <v>1593.599976</v>
      </c>
      <c r="F218" s="13">
        <v>1593.599976</v>
      </c>
      <c r="I218" s="9">
        <f t="shared" si="0"/>
        <v>-2.9522439266321726E-2</v>
      </c>
      <c r="K218" s="14">
        <f t="shared" si="1"/>
        <v>1.7414197840987877</v>
      </c>
      <c r="M218" s="9"/>
    </row>
    <row r="219" spans="1:13" ht="14.25" customHeight="1" x14ac:dyDescent="0.3">
      <c r="A219" s="10">
        <v>44498</v>
      </c>
      <c r="B219" s="13">
        <v>1590</v>
      </c>
      <c r="C219" s="12">
        <v>1602</v>
      </c>
      <c r="D219" s="13">
        <v>1560</v>
      </c>
      <c r="E219" s="13">
        <v>1582.849976</v>
      </c>
      <c r="F219" s="13">
        <v>1582.849976</v>
      </c>
      <c r="I219" s="9">
        <f t="shared" si="0"/>
        <v>5.6022555486697516E-3</v>
      </c>
      <c r="K219" s="14">
        <f t="shared" si="1"/>
        <v>1.0749707708588339</v>
      </c>
      <c r="M219" s="9"/>
    </row>
    <row r="220" spans="1:13" ht="14.25" customHeight="1" x14ac:dyDescent="0.3">
      <c r="A220" s="10">
        <v>44501</v>
      </c>
      <c r="B220" s="13">
        <v>1585</v>
      </c>
      <c r="C220" s="12">
        <v>1611</v>
      </c>
      <c r="D220" s="13">
        <v>1583.5500489999999</v>
      </c>
      <c r="E220" s="13">
        <v>1605.3000489999999</v>
      </c>
      <c r="F220" s="13">
        <v>1605.3000489999999</v>
      </c>
      <c r="I220" s="9">
        <f t="shared" si="0"/>
        <v>6.8048514983837897E-3</v>
      </c>
      <c r="K220" s="14">
        <f t="shared" si="1"/>
        <v>1.1999299608413252</v>
      </c>
      <c r="M220" s="9"/>
    </row>
    <row r="221" spans="1:13" ht="14.25" customHeight="1" x14ac:dyDescent="0.3">
      <c r="A221" s="10">
        <v>44502</v>
      </c>
      <c r="B221" s="13">
        <v>1606</v>
      </c>
      <c r="C221" s="12">
        <v>1622</v>
      </c>
      <c r="D221" s="13">
        <v>1600.0500489999999</v>
      </c>
      <c r="E221" s="13">
        <v>1606.75</v>
      </c>
      <c r="F221" s="13">
        <v>1606.75</v>
      </c>
      <c r="I221" s="9">
        <f t="shared" si="0"/>
        <v>-7.4878755193513872E-3</v>
      </c>
      <c r="K221" s="14">
        <f t="shared" si="1"/>
        <v>1.3526578597088146</v>
      </c>
      <c r="M221" s="9"/>
    </row>
    <row r="222" spans="1:13" ht="14.25" customHeight="1" x14ac:dyDescent="0.3">
      <c r="A222" s="10">
        <v>44503</v>
      </c>
      <c r="B222" s="13">
        <v>1605.099976</v>
      </c>
      <c r="C222" s="12">
        <v>1609.900024</v>
      </c>
      <c r="D222" s="13">
        <v>1575.5500489999999</v>
      </c>
      <c r="E222" s="13">
        <v>1581.4499510000001</v>
      </c>
      <c r="F222" s="13">
        <v>1581.4499510000001</v>
      </c>
      <c r="I222" s="9">
        <f t="shared" si="0"/>
        <v>-7.5131195899519384E-3</v>
      </c>
      <c r="K222" s="14">
        <f t="shared" si="1"/>
        <v>1.1846575041790832</v>
      </c>
      <c r="M222" s="9"/>
    </row>
    <row r="223" spans="1:13" ht="14.25" customHeight="1" x14ac:dyDescent="0.3">
      <c r="A223" s="10">
        <v>44504</v>
      </c>
      <c r="B223" s="13">
        <v>1595</v>
      </c>
      <c r="C223" s="12">
        <v>1597.849976</v>
      </c>
      <c r="D223" s="13">
        <v>1590.099976</v>
      </c>
      <c r="E223" s="13">
        <v>1593.9499510000001</v>
      </c>
      <c r="F223" s="13">
        <v>1593.9499510000001</v>
      </c>
      <c r="I223" s="9">
        <f t="shared" si="0"/>
        <v>4.2778321039562131E-3</v>
      </c>
      <c r="K223" s="14">
        <f t="shared" si="1"/>
        <v>1.0173503666979558</v>
      </c>
      <c r="M223" s="9"/>
    </row>
    <row r="224" spans="1:13" ht="14.25" customHeight="1" x14ac:dyDescent="0.3">
      <c r="A224" s="10">
        <v>44508</v>
      </c>
      <c r="B224" s="13">
        <v>1592.099976</v>
      </c>
      <c r="C224" s="12">
        <v>1604.6999510000001</v>
      </c>
      <c r="D224" s="13">
        <v>1570.4499510000001</v>
      </c>
      <c r="E224" s="13">
        <v>1600.25</v>
      </c>
      <c r="F224" s="13">
        <v>1600.25</v>
      </c>
      <c r="I224" s="9">
        <f t="shared" si="0"/>
        <v>-6.3138866524126702E-3</v>
      </c>
      <c r="K224" s="14">
        <f t="shared" si="1"/>
        <v>1.1124578475202143</v>
      </c>
      <c r="M224" s="9"/>
    </row>
    <row r="225" spans="1:13" ht="14.25" customHeight="1" x14ac:dyDescent="0.3">
      <c r="A225" s="10">
        <v>44509</v>
      </c>
      <c r="B225" s="13">
        <v>1594.599976</v>
      </c>
      <c r="C225" s="12">
        <v>1594.599976</v>
      </c>
      <c r="D225" s="13">
        <v>1569.0500489999999</v>
      </c>
      <c r="E225" s="13">
        <v>1572.25</v>
      </c>
      <c r="F225" s="13">
        <v>1572.25</v>
      </c>
      <c r="I225" s="9">
        <f t="shared" si="0"/>
        <v>-1.6184432284565928E-2</v>
      </c>
      <c r="K225" s="14">
        <f t="shared" si="1"/>
        <v>0.97222621475983395</v>
      </c>
      <c r="M225" s="9"/>
    </row>
    <row r="226" spans="1:13" ht="14.25" customHeight="1" x14ac:dyDescent="0.3">
      <c r="A226" s="10">
        <v>44510</v>
      </c>
      <c r="B226" s="13">
        <v>1568</v>
      </c>
      <c r="C226" s="12">
        <v>1569</v>
      </c>
      <c r="D226" s="13">
        <v>1550</v>
      </c>
      <c r="E226" s="13">
        <v>1555.25</v>
      </c>
      <c r="F226" s="13">
        <v>1555.25</v>
      </c>
      <c r="I226" s="9">
        <f t="shared" si="0"/>
        <v>-9.0272234341859364E-3</v>
      </c>
      <c r="K226" s="14">
        <f t="shared" si="1"/>
        <v>0.61678707425636548</v>
      </c>
      <c r="M226" s="9"/>
    </row>
    <row r="227" spans="1:13" ht="14.25" customHeight="1" x14ac:dyDescent="0.3">
      <c r="A227" s="10">
        <v>44511</v>
      </c>
      <c r="B227" s="13">
        <v>1550.0500489999999</v>
      </c>
      <c r="C227" s="12">
        <v>1554.900024</v>
      </c>
      <c r="D227" s="13">
        <v>1535.599976</v>
      </c>
      <c r="E227" s="13">
        <v>1548.3000489999999</v>
      </c>
      <c r="F227" s="13">
        <v>1548.3000489999999</v>
      </c>
      <c r="I227" s="9">
        <f t="shared" si="0"/>
        <v>2.6654425149586344E-3</v>
      </c>
      <c r="K227" s="14">
        <f t="shared" si="1"/>
        <v>0.42101800984163607</v>
      </c>
      <c r="M227" s="9"/>
    </row>
    <row r="228" spans="1:13" ht="14.25" customHeight="1" x14ac:dyDescent="0.3">
      <c r="A228" s="10">
        <v>44512</v>
      </c>
      <c r="B228" s="13">
        <v>1550</v>
      </c>
      <c r="C228" s="12">
        <v>1559.0500489999999</v>
      </c>
      <c r="D228" s="13">
        <v>1545.0500489999999</v>
      </c>
      <c r="E228" s="13">
        <v>1553</v>
      </c>
      <c r="F228" s="13">
        <v>1553</v>
      </c>
      <c r="I228" s="9">
        <f t="shared" si="0"/>
        <v>8.176561506622472E-3</v>
      </c>
      <c r="K228" s="14">
        <f t="shared" si="1"/>
        <v>0.478638427886867</v>
      </c>
      <c r="M228" s="9"/>
    </row>
    <row r="229" spans="1:13" ht="14.25" customHeight="1" x14ac:dyDescent="0.3">
      <c r="A229" s="10">
        <v>44515</v>
      </c>
      <c r="B229" s="13">
        <v>1562.099976</v>
      </c>
      <c r="C229" s="12">
        <v>1571.849976</v>
      </c>
      <c r="D229" s="13">
        <v>1554.400024</v>
      </c>
      <c r="E229" s="13">
        <v>1557.25</v>
      </c>
      <c r="F229" s="13">
        <v>1557.25</v>
      </c>
      <c r="I229" s="9">
        <f t="shared" si="0"/>
        <v>-9.363949050862682E-3</v>
      </c>
      <c r="K229" s="14">
        <f t="shared" si="1"/>
        <v>0.65635715119298077</v>
      </c>
      <c r="M229" s="9"/>
    </row>
    <row r="230" spans="1:13" ht="14.25" customHeight="1" x14ac:dyDescent="0.3">
      <c r="A230" s="10">
        <v>44516</v>
      </c>
      <c r="B230" s="13">
        <v>1555</v>
      </c>
      <c r="C230" s="12">
        <v>1557.1999510000001</v>
      </c>
      <c r="D230" s="13">
        <v>1541.599976</v>
      </c>
      <c r="E230" s="13">
        <v>1548</v>
      </c>
      <c r="F230" s="13">
        <v>1548</v>
      </c>
      <c r="I230" s="9">
        <f t="shared" si="0"/>
        <v>-8.5128536848435559E-3</v>
      </c>
      <c r="K230" s="14">
        <f t="shared" si="1"/>
        <v>0.4529510115015099</v>
      </c>
      <c r="M230" s="9"/>
    </row>
    <row r="231" spans="1:13" ht="14.25" customHeight="1" x14ac:dyDescent="0.3">
      <c r="A231" s="10">
        <v>44517</v>
      </c>
      <c r="B231" s="13">
        <v>1536.900024</v>
      </c>
      <c r="C231" s="12">
        <v>1544</v>
      </c>
      <c r="D231" s="13">
        <v>1528.5</v>
      </c>
      <c r="E231" s="13">
        <v>1530.8000489999999</v>
      </c>
      <c r="F231" s="13">
        <v>1530.8000489999999</v>
      </c>
      <c r="I231" s="9">
        <f t="shared" si="0"/>
        <v>-3.2388664250749259E-4</v>
      </c>
      <c r="K231" s="14">
        <f t="shared" si="1"/>
        <v>0.26967821319388952</v>
      </c>
      <c r="M231" s="9"/>
    </row>
    <row r="232" spans="1:13" ht="14.25" customHeight="1" x14ac:dyDescent="0.3">
      <c r="A232" s="10">
        <v>44518</v>
      </c>
      <c r="B232" s="13">
        <v>1526.0500489999999</v>
      </c>
      <c r="C232" s="12">
        <v>1543.5</v>
      </c>
      <c r="D232" s="13">
        <v>1525.25</v>
      </c>
      <c r="E232" s="13">
        <v>1539.400024</v>
      </c>
      <c r="F232" s="13">
        <v>1539.400024</v>
      </c>
      <c r="I232" s="9">
        <f t="shared" si="0"/>
        <v>5.9427544869783307E-3</v>
      </c>
      <c r="K232" s="14">
        <f t="shared" si="1"/>
        <v>0.26273603597264</v>
      </c>
      <c r="M232" s="9"/>
    </row>
    <row r="233" spans="1:13" ht="14.25" customHeight="1" x14ac:dyDescent="0.3">
      <c r="A233" s="10">
        <v>44522</v>
      </c>
      <c r="B233" s="13">
        <v>1546</v>
      </c>
      <c r="C233" s="12">
        <v>1552.6999510000001</v>
      </c>
      <c r="D233" s="13">
        <v>1499.0500489999999</v>
      </c>
      <c r="E233" s="13">
        <v>1515.349976</v>
      </c>
      <c r="F233" s="13">
        <v>1515.349976</v>
      </c>
      <c r="I233" s="9">
        <f t="shared" si="0"/>
        <v>-1.6166495249672747E-2</v>
      </c>
      <c r="K233" s="14">
        <f t="shared" si="1"/>
        <v>0.39047141651026424</v>
      </c>
      <c r="M233" s="9"/>
    </row>
    <row r="234" spans="1:13" ht="14.25" customHeight="1" x14ac:dyDescent="0.3">
      <c r="A234" s="10">
        <v>44523</v>
      </c>
      <c r="B234" s="13">
        <v>1502</v>
      </c>
      <c r="C234" s="12">
        <v>1527.8000489999999</v>
      </c>
      <c r="D234" s="13">
        <v>1496.349976</v>
      </c>
      <c r="E234" s="13">
        <v>1515.5500489999999</v>
      </c>
      <c r="F234" s="13">
        <v>1515.5500489999999</v>
      </c>
      <c r="I234" s="9">
        <f t="shared" si="0"/>
        <v>5.5806335327996757E-3</v>
      </c>
      <c r="K234" s="14">
        <f t="shared" si="1"/>
        <v>4.4752351558771955E-2</v>
      </c>
      <c r="M234" s="9"/>
    </row>
    <row r="235" spans="1:13" ht="14.25" customHeight="1" x14ac:dyDescent="0.3">
      <c r="A235" s="10">
        <v>44524</v>
      </c>
      <c r="B235" s="13">
        <v>1524</v>
      </c>
      <c r="C235" s="12">
        <v>1536.349976</v>
      </c>
      <c r="D235" s="13">
        <v>1514.0500489999999</v>
      </c>
      <c r="E235" s="13">
        <v>1518.0500489999999</v>
      </c>
      <c r="F235" s="13">
        <v>1518.0500489999999</v>
      </c>
      <c r="I235" s="9">
        <f t="shared" si="0"/>
        <v>-1.9871503127596698E-3</v>
      </c>
      <c r="K235" s="14">
        <f t="shared" si="1"/>
        <v>0.1634625684842648</v>
      </c>
      <c r="M235" s="9"/>
    </row>
    <row r="236" spans="1:13" ht="14.25" customHeight="1" x14ac:dyDescent="0.3">
      <c r="A236" s="10">
        <v>44525</v>
      </c>
      <c r="B236" s="13">
        <v>1514.8000489999999</v>
      </c>
      <c r="C236" s="12">
        <v>1533.3000489999999</v>
      </c>
      <c r="D236" s="13">
        <v>1507</v>
      </c>
      <c r="E236" s="13">
        <v>1525.9499510000001</v>
      </c>
      <c r="F236" s="13">
        <v>1525.9499510000001</v>
      </c>
      <c r="I236" s="9">
        <f t="shared" si="0"/>
        <v>-1.7500511113721647E-2</v>
      </c>
      <c r="K236" s="14">
        <f t="shared" si="1"/>
        <v>0.12111630099251668</v>
      </c>
      <c r="M236" s="9"/>
    </row>
    <row r="237" spans="1:13" ht="14.25" customHeight="1" x14ac:dyDescent="0.3">
      <c r="A237" s="10">
        <v>44526</v>
      </c>
      <c r="B237" s="13">
        <v>1500</v>
      </c>
      <c r="C237" s="12">
        <v>1506.6999510000001</v>
      </c>
      <c r="D237" s="13">
        <v>1485</v>
      </c>
      <c r="E237" s="13">
        <v>1489.900024</v>
      </c>
      <c r="F237" s="13">
        <v>1489.900024</v>
      </c>
      <c r="I237" s="9">
        <f t="shared" si="0"/>
        <v>6.3036677183464377E-4</v>
      </c>
      <c r="K237" s="14">
        <f t="shared" si="1"/>
        <v>-0.24820888784469164</v>
      </c>
      <c r="M237" s="9"/>
    </row>
    <row r="238" spans="1:13" ht="14.25" customHeight="1" x14ac:dyDescent="0.3">
      <c r="A238" s="10">
        <v>44529</v>
      </c>
      <c r="B238" s="13">
        <v>1494.8000489999999</v>
      </c>
      <c r="C238" s="12">
        <v>1507.650024</v>
      </c>
      <c r="D238" s="13">
        <v>1462</v>
      </c>
      <c r="E238" s="13">
        <v>1501.25</v>
      </c>
      <c r="F238" s="13">
        <v>1501.25</v>
      </c>
      <c r="I238" s="9">
        <f t="shared" si="0"/>
        <v>1.4061763871389894E-2</v>
      </c>
      <c r="K238" s="14">
        <f t="shared" si="1"/>
        <v>-0.23501773756644359</v>
      </c>
      <c r="M238" s="9"/>
    </row>
    <row r="239" spans="1:13" ht="14.25" customHeight="1" x14ac:dyDescent="0.3">
      <c r="A239" s="10">
        <v>44530</v>
      </c>
      <c r="B239" s="13">
        <v>1495</v>
      </c>
      <c r="C239" s="12">
        <v>1529</v>
      </c>
      <c r="D239" s="13">
        <v>1486.5500489999999</v>
      </c>
      <c r="E239" s="13">
        <v>1493.5500489999999</v>
      </c>
      <c r="F239" s="13">
        <v>1493.5500489999999</v>
      </c>
      <c r="I239" s="9">
        <f t="shared" si="0"/>
        <v>-1.4459796838778337E-2</v>
      </c>
      <c r="K239" s="14">
        <f t="shared" si="1"/>
        <v>6.141289655640389E-2</v>
      </c>
      <c r="M239" s="9"/>
    </row>
    <row r="240" spans="1:13" ht="14.25" customHeight="1" x14ac:dyDescent="0.3">
      <c r="A240" s="10">
        <v>44531</v>
      </c>
      <c r="B240" s="13">
        <v>1495</v>
      </c>
      <c r="C240" s="12">
        <v>1507.0500489999999</v>
      </c>
      <c r="D240" s="13">
        <v>1489.099976</v>
      </c>
      <c r="E240" s="13">
        <v>1504.650024</v>
      </c>
      <c r="F240" s="13">
        <v>1504.650024</v>
      </c>
      <c r="I240" s="9">
        <f t="shared" si="0"/>
        <v>1.4329015887060852E-2</v>
      </c>
      <c r="K240" s="14">
        <f t="shared" si="1"/>
        <v>-0.24334800312308313</v>
      </c>
      <c r="M240" s="9"/>
    </row>
    <row r="241" spans="1:13" ht="14.25" customHeight="1" x14ac:dyDescent="0.3">
      <c r="A241" s="10">
        <v>44532</v>
      </c>
      <c r="B241" s="13">
        <v>1504.5</v>
      </c>
      <c r="C241" s="12">
        <v>1528.8000489999999</v>
      </c>
      <c r="D241" s="13">
        <v>1500</v>
      </c>
      <c r="E241" s="13">
        <v>1525.75</v>
      </c>
      <c r="F241" s="13">
        <v>1525.75</v>
      </c>
      <c r="I241" s="9">
        <f t="shared" si="0"/>
        <v>4.6659042150281041E-3</v>
      </c>
      <c r="K241" s="14">
        <f t="shared" si="1"/>
        <v>5.8636706001270994E-2</v>
      </c>
      <c r="M241" s="9"/>
    </row>
    <row r="242" spans="1:13" ht="14.25" customHeight="1" x14ac:dyDescent="0.3">
      <c r="A242" s="10">
        <v>44533</v>
      </c>
      <c r="B242" s="13">
        <v>1525.8000489999999</v>
      </c>
      <c r="C242" s="12">
        <v>1535.9499510000001</v>
      </c>
      <c r="D242" s="13">
        <v>1507.0500489999999</v>
      </c>
      <c r="E242" s="13">
        <v>1513.5500489999999</v>
      </c>
      <c r="F242" s="13">
        <v>1513.5500489999999</v>
      </c>
      <c r="I242" s="9">
        <f t="shared" si="0"/>
        <v>-1.1228468572413856E-2</v>
      </c>
      <c r="K242" s="14">
        <f t="shared" si="1"/>
        <v>0.15790847959840532</v>
      </c>
      <c r="M242" s="9"/>
    </row>
    <row r="243" spans="1:13" ht="14.25" customHeight="1" x14ac:dyDescent="0.3">
      <c r="A243" s="10">
        <v>44536</v>
      </c>
      <c r="B243" s="13">
        <v>1513</v>
      </c>
      <c r="C243" s="12">
        <v>1518.8000489999999</v>
      </c>
      <c r="D243" s="13">
        <v>1497.349976</v>
      </c>
      <c r="E243" s="13">
        <v>1503.8000489999999</v>
      </c>
      <c r="F243" s="13">
        <v>1503.8000489999999</v>
      </c>
      <c r="I243" s="9">
        <f t="shared" si="0"/>
        <v>8.6534896805774801E-3</v>
      </c>
      <c r="K243" s="14">
        <f t="shared" si="1"/>
        <v>-8.0206838423719409E-2</v>
      </c>
      <c r="M243" s="9"/>
    </row>
    <row r="244" spans="1:13" ht="14.25" customHeight="1" x14ac:dyDescent="0.3">
      <c r="A244" s="10">
        <v>44537</v>
      </c>
      <c r="B244" s="13">
        <v>1513.9499510000001</v>
      </c>
      <c r="C244" s="12">
        <v>1532</v>
      </c>
      <c r="D244" s="13">
        <v>1509.900024</v>
      </c>
      <c r="E244" s="13">
        <v>1525.6999510000001</v>
      </c>
      <c r="F244" s="13">
        <v>1525.6999510000001</v>
      </c>
      <c r="I244" s="9">
        <f t="shared" si="0"/>
        <v>1.4933659646934508E-2</v>
      </c>
      <c r="K244" s="14">
        <f t="shared" si="1"/>
        <v>0.10306595988390101</v>
      </c>
      <c r="M244" s="9"/>
    </row>
    <row r="245" spans="1:13" ht="14.25" customHeight="1" x14ac:dyDescent="0.3">
      <c r="A245" s="10">
        <v>44538</v>
      </c>
      <c r="B245" s="13">
        <v>1536</v>
      </c>
      <c r="C245" s="12">
        <v>1555.0500489999999</v>
      </c>
      <c r="D245" s="13">
        <v>1534</v>
      </c>
      <c r="E245" s="13">
        <v>1553.8000489999999</v>
      </c>
      <c r="F245" s="13">
        <v>1553.8000489999999</v>
      </c>
      <c r="I245" s="9">
        <f t="shared" si="0"/>
        <v>-2.2516150911097048E-4</v>
      </c>
      <c r="K245" s="14">
        <f t="shared" si="1"/>
        <v>0.42310101011687079</v>
      </c>
      <c r="M245" s="9"/>
    </row>
    <row r="246" spans="1:13" ht="14.25" customHeight="1" x14ac:dyDescent="0.3">
      <c r="A246" s="10">
        <v>44539</v>
      </c>
      <c r="B246" s="13">
        <v>1545.1999510000001</v>
      </c>
      <c r="C246" s="12">
        <v>1554.6999510000001</v>
      </c>
      <c r="D246" s="13">
        <v>1522</v>
      </c>
      <c r="E246" s="13">
        <v>1526.849976</v>
      </c>
      <c r="F246" s="13">
        <v>1526.849976</v>
      </c>
      <c r="I246" s="9">
        <f t="shared" si="0"/>
        <v>-1.7322878711894325E-2</v>
      </c>
      <c r="K246" s="14">
        <f t="shared" si="1"/>
        <v>0.41824012539526234</v>
      </c>
      <c r="M246" s="9"/>
    </row>
    <row r="247" spans="1:13" ht="14.25" customHeight="1" x14ac:dyDescent="0.3">
      <c r="A247" s="10">
        <v>44540</v>
      </c>
      <c r="B247" s="13">
        <v>1524.900024</v>
      </c>
      <c r="C247" s="12">
        <v>1528</v>
      </c>
      <c r="D247" s="13">
        <v>1508.4499510000001</v>
      </c>
      <c r="E247" s="13">
        <v>1522.5500489999999</v>
      </c>
      <c r="F247" s="13">
        <v>1522.5500489999999</v>
      </c>
      <c r="I247" s="9" t="e">
        <f t="shared" si="0"/>
        <v>#NUM!</v>
      </c>
      <c r="K247" s="14">
        <f t="shared" si="1"/>
        <v>4.7528542113904851E-2</v>
      </c>
      <c r="M247" s="9"/>
    </row>
    <row r="248" spans="1:13" ht="14.25" customHeight="1" x14ac:dyDescent="0.3">
      <c r="C248" s="12"/>
      <c r="I248" s="9"/>
      <c r="K248" s="9"/>
      <c r="M248" s="9"/>
    </row>
    <row r="249" spans="1:13" ht="14.25" customHeight="1" x14ac:dyDescent="0.3">
      <c r="C249" s="12"/>
      <c r="I249" s="9"/>
      <c r="K249" s="9"/>
      <c r="M249" s="9"/>
    </row>
    <row r="250" spans="1:13" ht="14.25" customHeight="1" x14ac:dyDescent="0.3">
      <c r="C250" s="12"/>
      <c r="I250" s="9"/>
      <c r="K250" s="9"/>
      <c r="M250" s="9"/>
    </row>
    <row r="251" spans="1:13" ht="14.25" customHeight="1" x14ac:dyDescent="0.3">
      <c r="C251" s="12"/>
      <c r="I251" s="9"/>
      <c r="K251" s="9"/>
      <c r="M251" s="9"/>
    </row>
    <row r="252" spans="1:13" ht="14.25" customHeight="1" x14ac:dyDescent="0.3">
      <c r="C252" s="12"/>
      <c r="I252" s="9"/>
      <c r="K252" s="9"/>
      <c r="M252" s="9"/>
    </row>
    <row r="253" spans="1:13" ht="14.25" customHeight="1" x14ac:dyDescent="0.3">
      <c r="C253" s="12"/>
      <c r="I253" s="9"/>
      <c r="K253" s="9"/>
      <c r="M253" s="9"/>
    </row>
    <row r="254" spans="1:13" ht="14.25" customHeight="1" x14ac:dyDescent="0.3">
      <c r="C254" s="12"/>
      <c r="I254" s="9"/>
      <c r="K254" s="9"/>
      <c r="M254" s="9"/>
    </row>
    <row r="255" spans="1:13" ht="14.25" customHeight="1" x14ac:dyDescent="0.3">
      <c r="C255" s="12"/>
      <c r="I255" s="9"/>
      <c r="K255" s="9"/>
      <c r="M255" s="9"/>
    </row>
    <row r="256" spans="1:13" ht="14.25" customHeight="1" x14ac:dyDescent="0.3">
      <c r="C256" s="12"/>
      <c r="I256" s="9"/>
      <c r="K256" s="9"/>
      <c r="M256" s="9"/>
    </row>
    <row r="257" spans="3:13" ht="14.25" customHeight="1" x14ac:dyDescent="0.3">
      <c r="C257" s="12"/>
      <c r="I257" s="9"/>
      <c r="K257" s="9"/>
      <c r="M257" s="9"/>
    </row>
    <row r="258" spans="3:13" ht="14.25" customHeight="1" x14ac:dyDescent="0.3">
      <c r="C258" s="12"/>
      <c r="I258" s="9"/>
      <c r="K258" s="9"/>
      <c r="M258" s="9"/>
    </row>
    <row r="259" spans="3:13" ht="14.25" customHeight="1" x14ac:dyDescent="0.3">
      <c r="C259" s="12"/>
      <c r="I259" s="9"/>
      <c r="K259" s="9"/>
      <c r="M259" s="9"/>
    </row>
    <row r="260" spans="3:13" ht="14.25" customHeight="1" x14ac:dyDescent="0.3">
      <c r="C260" s="12"/>
      <c r="I260" s="9"/>
      <c r="K260" s="9"/>
      <c r="M260" s="9"/>
    </row>
    <row r="261" spans="3:13" ht="14.25" customHeight="1" x14ac:dyDescent="0.3">
      <c r="C261" s="12"/>
      <c r="I261" s="9"/>
      <c r="K261" s="9"/>
      <c r="M261" s="9"/>
    </row>
    <row r="262" spans="3:13" ht="14.25" customHeight="1" x14ac:dyDescent="0.3">
      <c r="C262" s="12"/>
      <c r="I262" s="9"/>
      <c r="K262" s="9"/>
      <c r="M262" s="9"/>
    </row>
    <row r="263" spans="3:13" ht="14.25" customHeight="1" x14ac:dyDescent="0.3">
      <c r="C263" s="12"/>
      <c r="I263" s="9"/>
      <c r="K263" s="9"/>
      <c r="M263" s="9"/>
    </row>
    <row r="264" spans="3:13" ht="14.25" customHeight="1" x14ac:dyDescent="0.3">
      <c r="C264" s="12"/>
      <c r="I264" s="9"/>
      <c r="K264" s="9"/>
      <c r="M264" s="9"/>
    </row>
    <row r="265" spans="3:13" ht="14.25" customHeight="1" x14ac:dyDescent="0.3">
      <c r="C265" s="12"/>
      <c r="I265" s="9"/>
      <c r="K265" s="9"/>
      <c r="M265" s="9"/>
    </row>
    <row r="266" spans="3:13" ht="14.25" customHeight="1" x14ac:dyDescent="0.3">
      <c r="C266" s="12"/>
      <c r="I266" s="9"/>
      <c r="K266" s="9"/>
      <c r="M266" s="9"/>
    </row>
    <row r="267" spans="3:13" ht="14.25" customHeight="1" x14ac:dyDescent="0.3">
      <c r="C267" s="12"/>
      <c r="I267" s="9"/>
      <c r="K267" s="9"/>
      <c r="M267" s="9"/>
    </row>
    <row r="268" spans="3:13" ht="14.25" customHeight="1" x14ac:dyDescent="0.3">
      <c r="C268" s="12"/>
      <c r="I268" s="9"/>
      <c r="K268" s="9"/>
      <c r="M268" s="9"/>
    </row>
    <row r="269" spans="3:13" ht="14.25" customHeight="1" x14ac:dyDescent="0.3">
      <c r="C269" s="12"/>
      <c r="I269" s="9"/>
      <c r="K269" s="9"/>
      <c r="M269" s="9"/>
    </row>
    <row r="270" spans="3:13" ht="14.25" customHeight="1" x14ac:dyDescent="0.3">
      <c r="C270" s="12"/>
      <c r="I270" s="9"/>
      <c r="K270" s="9"/>
      <c r="M270" s="9"/>
    </row>
    <row r="271" spans="3:13" ht="14.25" customHeight="1" x14ac:dyDescent="0.3">
      <c r="C271" s="12"/>
      <c r="I271" s="9"/>
      <c r="K271" s="9"/>
      <c r="M271" s="9"/>
    </row>
    <row r="272" spans="3:13" ht="14.25" customHeight="1" x14ac:dyDescent="0.3">
      <c r="C272" s="12"/>
      <c r="I272" s="9"/>
      <c r="K272" s="9"/>
      <c r="M272" s="9"/>
    </row>
    <row r="273" spans="3:13" ht="14.25" customHeight="1" x14ac:dyDescent="0.3">
      <c r="C273" s="12"/>
      <c r="I273" s="9"/>
      <c r="K273" s="9"/>
      <c r="M273" s="9"/>
    </row>
    <row r="274" spans="3:13" ht="14.25" customHeight="1" x14ac:dyDescent="0.3">
      <c r="C274" s="12"/>
      <c r="I274" s="9"/>
      <c r="K274" s="9"/>
      <c r="M274" s="9"/>
    </row>
    <row r="275" spans="3:13" ht="14.25" customHeight="1" x14ac:dyDescent="0.3">
      <c r="C275" s="12"/>
      <c r="I275" s="9"/>
      <c r="K275" s="9"/>
      <c r="M275" s="9"/>
    </row>
    <row r="276" spans="3:13" ht="14.25" customHeight="1" x14ac:dyDescent="0.3">
      <c r="C276" s="12"/>
      <c r="I276" s="9"/>
      <c r="K276" s="9"/>
      <c r="M276" s="9"/>
    </row>
    <row r="277" spans="3:13" ht="14.25" customHeight="1" x14ac:dyDescent="0.3">
      <c r="C277" s="12"/>
      <c r="I277" s="9"/>
      <c r="K277" s="9"/>
      <c r="M277" s="9"/>
    </row>
    <row r="278" spans="3:13" ht="14.25" customHeight="1" x14ac:dyDescent="0.3">
      <c r="C278" s="12"/>
      <c r="I278" s="9"/>
      <c r="K278" s="9"/>
      <c r="M278" s="9"/>
    </row>
    <row r="279" spans="3:13" ht="14.25" customHeight="1" x14ac:dyDescent="0.3">
      <c r="C279" s="12"/>
      <c r="I279" s="9"/>
      <c r="K279" s="9"/>
      <c r="M279" s="9"/>
    </row>
    <row r="280" spans="3:13" ht="14.25" customHeight="1" x14ac:dyDescent="0.3">
      <c r="C280" s="12"/>
      <c r="I280" s="9"/>
      <c r="K280" s="9"/>
      <c r="M280" s="9"/>
    </row>
    <row r="281" spans="3:13" ht="14.25" customHeight="1" x14ac:dyDescent="0.3">
      <c r="C281" s="12"/>
      <c r="I281" s="9"/>
      <c r="K281" s="9"/>
      <c r="M281" s="9"/>
    </row>
    <row r="282" spans="3:13" ht="14.25" customHeight="1" x14ac:dyDescent="0.3">
      <c r="C282" s="12"/>
      <c r="I282" s="9"/>
      <c r="K282" s="9"/>
      <c r="M282" s="9"/>
    </row>
    <row r="283" spans="3:13" ht="14.25" customHeight="1" x14ac:dyDescent="0.3">
      <c r="C283" s="12"/>
      <c r="I283" s="9"/>
      <c r="K283" s="9"/>
      <c r="M283" s="9"/>
    </row>
    <row r="284" spans="3:13" ht="14.25" customHeight="1" x14ac:dyDescent="0.3">
      <c r="C284" s="12"/>
      <c r="I284" s="9"/>
      <c r="K284" s="9"/>
      <c r="M284" s="9"/>
    </row>
    <row r="285" spans="3:13" ht="14.25" customHeight="1" x14ac:dyDescent="0.3">
      <c r="C285" s="12"/>
      <c r="I285" s="9"/>
      <c r="K285" s="9"/>
      <c r="M285" s="9"/>
    </row>
    <row r="286" spans="3:13" ht="14.25" customHeight="1" x14ac:dyDescent="0.3">
      <c r="C286" s="12"/>
      <c r="I286" s="9"/>
      <c r="K286" s="9"/>
      <c r="M286" s="9"/>
    </row>
    <row r="287" spans="3:13" ht="14.25" customHeight="1" x14ac:dyDescent="0.3">
      <c r="C287" s="12"/>
      <c r="I287" s="9"/>
      <c r="K287" s="9"/>
      <c r="M287" s="9"/>
    </row>
    <row r="288" spans="3:13" ht="14.25" customHeight="1" x14ac:dyDescent="0.3">
      <c r="C288" s="12"/>
      <c r="I288" s="9"/>
      <c r="K288" s="9"/>
      <c r="M288" s="9"/>
    </row>
    <row r="289" spans="3:13" ht="14.25" customHeight="1" x14ac:dyDescent="0.3">
      <c r="C289" s="12"/>
      <c r="I289" s="9"/>
      <c r="K289" s="9"/>
      <c r="M289" s="9"/>
    </row>
    <row r="290" spans="3:13" ht="14.25" customHeight="1" x14ac:dyDescent="0.3">
      <c r="C290" s="12"/>
      <c r="I290" s="9"/>
      <c r="K290" s="9"/>
      <c r="M290" s="9"/>
    </row>
    <row r="291" spans="3:13" ht="14.25" customHeight="1" x14ac:dyDescent="0.3">
      <c r="C291" s="12"/>
      <c r="I291" s="9"/>
      <c r="K291" s="9"/>
      <c r="M291" s="9"/>
    </row>
    <row r="292" spans="3:13" ht="14.25" customHeight="1" x14ac:dyDescent="0.3">
      <c r="C292" s="12"/>
      <c r="I292" s="9"/>
      <c r="K292" s="9"/>
      <c r="M292" s="9"/>
    </row>
    <row r="293" spans="3:13" ht="14.25" customHeight="1" x14ac:dyDescent="0.3">
      <c r="C293" s="12"/>
      <c r="I293" s="9"/>
      <c r="K293" s="9"/>
      <c r="M293" s="9"/>
    </row>
    <row r="294" spans="3:13" ht="14.25" customHeight="1" x14ac:dyDescent="0.3">
      <c r="C294" s="12"/>
      <c r="I294" s="9"/>
      <c r="K294" s="9"/>
      <c r="M294" s="9"/>
    </row>
    <row r="295" spans="3:13" ht="14.25" customHeight="1" x14ac:dyDescent="0.3">
      <c r="C295" s="12"/>
      <c r="I295" s="9"/>
      <c r="K295" s="9"/>
      <c r="M295" s="9"/>
    </row>
    <row r="296" spans="3:13" ht="14.25" customHeight="1" x14ac:dyDescent="0.3">
      <c r="C296" s="12"/>
      <c r="I296" s="9"/>
      <c r="K296" s="9"/>
      <c r="M296" s="9"/>
    </row>
    <row r="297" spans="3:13" ht="14.25" customHeight="1" x14ac:dyDescent="0.3">
      <c r="C297" s="12"/>
      <c r="I297" s="9"/>
      <c r="K297" s="9"/>
      <c r="M297" s="9"/>
    </row>
    <row r="298" spans="3:13" ht="14.25" customHeight="1" x14ac:dyDescent="0.3">
      <c r="C298" s="12"/>
      <c r="I298" s="9"/>
      <c r="K298" s="9"/>
      <c r="M298" s="9"/>
    </row>
    <row r="299" spans="3:13" ht="14.25" customHeight="1" x14ac:dyDescent="0.3">
      <c r="C299" s="12"/>
      <c r="I299" s="9"/>
      <c r="K299" s="9"/>
      <c r="M299" s="9"/>
    </row>
    <row r="300" spans="3:13" ht="14.25" customHeight="1" x14ac:dyDescent="0.3">
      <c r="C300" s="12"/>
      <c r="I300" s="9"/>
      <c r="K300" s="9"/>
      <c r="M300" s="9"/>
    </row>
    <row r="301" spans="3:13" ht="14.25" customHeight="1" x14ac:dyDescent="0.3">
      <c r="C301" s="12"/>
      <c r="I301" s="9"/>
      <c r="K301" s="9"/>
      <c r="M301" s="9"/>
    </row>
    <row r="302" spans="3:13" ht="14.25" customHeight="1" x14ac:dyDescent="0.3">
      <c r="C302" s="12"/>
      <c r="I302" s="9"/>
      <c r="K302" s="9"/>
      <c r="M302" s="9"/>
    </row>
    <row r="303" spans="3:13" ht="14.25" customHeight="1" x14ac:dyDescent="0.3">
      <c r="C303" s="12"/>
      <c r="I303" s="9"/>
      <c r="K303" s="9"/>
      <c r="M303" s="9"/>
    </row>
    <row r="304" spans="3:13" ht="14.25" customHeight="1" x14ac:dyDescent="0.3">
      <c r="C304" s="12"/>
      <c r="I304" s="9"/>
      <c r="K304" s="9"/>
      <c r="M304" s="9"/>
    </row>
    <row r="305" spans="3:13" ht="14.25" customHeight="1" x14ac:dyDescent="0.3">
      <c r="C305" s="12"/>
      <c r="I305" s="9"/>
      <c r="K305" s="9"/>
      <c r="M305" s="9"/>
    </row>
    <row r="306" spans="3:13" ht="14.25" customHeight="1" x14ac:dyDescent="0.3">
      <c r="C306" s="12"/>
      <c r="I306" s="9"/>
      <c r="K306" s="9"/>
      <c r="M306" s="9"/>
    </row>
    <row r="307" spans="3:13" ht="14.25" customHeight="1" x14ac:dyDescent="0.3">
      <c r="C307" s="12"/>
      <c r="I307" s="9"/>
      <c r="K307" s="9"/>
      <c r="M307" s="9"/>
    </row>
    <row r="308" spans="3:13" ht="14.25" customHeight="1" x14ac:dyDescent="0.3">
      <c r="C308" s="12"/>
      <c r="I308" s="9"/>
      <c r="K308" s="9"/>
      <c r="M308" s="9"/>
    </row>
    <row r="309" spans="3:13" ht="14.25" customHeight="1" x14ac:dyDescent="0.3">
      <c r="C309" s="12"/>
      <c r="I309" s="9"/>
      <c r="K309" s="9"/>
      <c r="M309" s="9"/>
    </row>
    <row r="310" spans="3:13" ht="14.25" customHeight="1" x14ac:dyDescent="0.3">
      <c r="C310" s="12"/>
      <c r="I310" s="9"/>
      <c r="K310" s="9"/>
      <c r="M310" s="9"/>
    </row>
    <row r="311" spans="3:13" ht="14.25" customHeight="1" x14ac:dyDescent="0.3">
      <c r="C311" s="12"/>
      <c r="I311" s="9"/>
      <c r="K311" s="9"/>
      <c r="M311" s="9"/>
    </row>
    <row r="312" spans="3:13" ht="14.25" customHeight="1" x14ac:dyDescent="0.3">
      <c r="C312" s="12"/>
      <c r="I312" s="9"/>
      <c r="K312" s="9"/>
      <c r="M312" s="9"/>
    </row>
    <row r="313" spans="3:13" ht="14.25" customHeight="1" x14ac:dyDescent="0.3">
      <c r="C313" s="12"/>
      <c r="I313" s="9"/>
      <c r="K313" s="9"/>
      <c r="M313" s="9"/>
    </row>
    <row r="314" spans="3:13" ht="14.25" customHeight="1" x14ac:dyDescent="0.3">
      <c r="C314" s="12"/>
      <c r="I314" s="9"/>
      <c r="K314" s="9"/>
      <c r="M314" s="9"/>
    </row>
    <row r="315" spans="3:13" ht="14.25" customHeight="1" x14ac:dyDescent="0.3">
      <c r="C315" s="12"/>
      <c r="I315" s="9"/>
      <c r="K315" s="9"/>
      <c r="M315" s="9"/>
    </row>
    <row r="316" spans="3:13" ht="14.25" customHeight="1" x14ac:dyDescent="0.3">
      <c r="C316" s="12"/>
      <c r="I316" s="9"/>
      <c r="K316" s="9"/>
      <c r="M316" s="9"/>
    </row>
    <row r="317" spans="3:13" ht="14.25" customHeight="1" x14ac:dyDescent="0.3">
      <c r="C317" s="12"/>
      <c r="I317" s="9"/>
      <c r="K317" s="9"/>
      <c r="M317" s="9"/>
    </row>
    <row r="318" spans="3:13" ht="14.25" customHeight="1" x14ac:dyDescent="0.3">
      <c r="C318" s="12"/>
      <c r="I318" s="9"/>
      <c r="K318" s="9"/>
      <c r="M318" s="9"/>
    </row>
    <row r="319" spans="3:13" ht="14.25" customHeight="1" x14ac:dyDescent="0.3">
      <c r="C319" s="12"/>
      <c r="I319" s="9"/>
      <c r="K319" s="9"/>
      <c r="M319" s="9"/>
    </row>
    <row r="320" spans="3:13" ht="14.25" customHeight="1" x14ac:dyDescent="0.3">
      <c r="C320" s="12"/>
      <c r="I320" s="9"/>
      <c r="K320" s="9"/>
      <c r="M320" s="9"/>
    </row>
    <row r="321" spans="3:13" ht="14.25" customHeight="1" x14ac:dyDescent="0.3">
      <c r="C321" s="12"/>
      <c r="I321" s="9"/>
      <c r="K321" s="9"/>
      <c r="M321" s="9"/>
    </row>
    <row r="322" spans="3:13" ht="14.25" customHeight="1" x14ac:dyDescent="0.3">
      <c r="C322" s="12"/>
      <c r="I322" s="9"/>
      <c r="K322" s="9"/>
      <c r="M322" s="9"/>
    </row>
    <row r="323" spans="3:13" ht="14.25" customHeight="1" x14ac:dyDescent="0.3">
      <c r="C323" s="12"/>
      <c r="I323" s="9"/>
      <c r="K323" s="9"/>
      <c r="M323" s="9"/>
    </row>
    <row r="324" spans="3:13" ht="14.25" customHeight="1" x14ac:dyDescent="0.3">
      <c r="C324" s="12"/>
      <c r="I324" s="9"/>
      <c r="K324" s="9"/>
      <c r="M324" s="9"/>
    </row>
    <row r="325" spans="3:13" ht="14.25" customHeight="1" x14ac:dyDescent="0.3">
      <c r="C325" s="12"/>
      <c r="I325" s="9"/>
      <c r="K325" s="9"/>
      <c r="M325" s="9"/>
    </row>
    <row r="326" spans="3:13" ht="14.25" customHeight="1" x14ac:dyDescent="0.3">
      <c r="C326" s="12"/>
      <c r="I326" s="9"/>
      <c r="K326" s="9"/>
      <c r="M326" s="9"/>
    </row>
    <row r="327" spans="3:13" ht="14.25" customHeight="1" x14ac:dyDescent="0.3">
      <c r="C327" s="12"/>
      <c r="I327" s="9"/>
      <c r="K327" s="9"/>
      <c r="M327" s="9"/>
    </row>
    <row r="328" spans="3:13" ht="14.25" customHeight="1" x14ac:dyDescent="0.3">
      <c r="C328" s="12"/>
      <c r="I328" s="9"/>
      <c r="K328" s="9"/>
      <c r="M328" s="9"/>
    </row>
    <row r="329" spans="3:13" ht="14.25" customHeight="1" x14ac:dyDescent="0.3">
      <c r="C329" s="12"/>
      <c r="I329" s="9"/>
      <c r="K329" s="9"/>
      <c r="M329" s="9"/>
    </row>
    <row r="330" spans="3:13" ht="14.25" customHeight="1" x14ac:dyDescent="0.3">
      <c r="C330" s="12"/>
      <c r="I330" s="9"/>
      <c r="K330" s="9"/>
      <c r="M330" s="9"/>
    </row>
    <row r="331" spans="3:13" ht="14.25" customHeight="1" x14ac:dyDescent="0.3">
      <c r="C331" s="12"/>
      <c r="I331" s="9"/>
      <c r="K331" s="9"/>
      <c r="M331" s="9"/>
    </row>
    <row r="332" spans="3:13" ht="14.25" customHeight="1" x14ac:dyDescent="0.3">
      <c r="C332" s="12"/>
      <c r="I332" s="9"/>
      <c r="K332" s="9"/>
      <c r="M332" s="9"/>
    </row>
    <row r="333" spans="3:13" ht="14.25" customHeight="1" x14ac:dyDescent="0.3">
      <c r="C333" s="12"/>
      <c r="I333" s="9"/>
      <c r="K333" s="9"/>
      <c r="M333" s="9"/>
    </row>
    <row r="334" spans="3:13" ht="14.25" customHeight="1" x14ac:dyDescent="0.3">
      <c r="C334" s="12"/>
      <c r="I334" s="9"/>
      <c r="K334" s="9"/>
      <c r="M334" s="9"/>
    </row>
    <row r="335" spans="3:13" ht="14.25" customHeight="1" x14ac:dyDescent="0.3">
      <c r="C335" s="12"/>
      <c r="I335" s="9"/>
      <c r="K335" s="9"/>
      <c r="M335" s="9"/>
    </row>
    <row r="336" spans="3:13" ht="14.25" customHeight="1" x14ac:dyDescent="0.3">
      <c r="C336" s="12"/>
      <c r="I336" s="9"/>
      <c r="K336" s="9"/>
      <c r="M336" s="9"/>
    </row>
    <row r="337" spans="3:13" ht="14.25" customHeight="1" x14ac:dyDescent="0.3">
      <c r="C337" s="12"/>
      <c r="I337" s="9"/>
      <c r="K337" s="9"/>
      <c r="M337" s="9"/>
    </row>
    <row r="338" spans="3:13" ht="14.25" customHeight="1" x14ac:dyDescent="0.3">
      <c r="C338" s="12"/>
      <c r="I338" s="9"/>
      <c r="K338" s="9"/>
      <c r="M338" s="9"/>
    </row>
    <row r="339" spans="3:13" ht="14.25" customHeight="1" x14ac:dyDescent="0.3">
      <c r="C339" s="12"/>
      <c r="I339" s="9"/>
      <c r="K339" s="9"/>
      <c r="M339" s="9"/>
    </row>
    <row r="340" spans="3:13" ht="14.25" customHeight="1" x14ac:dyDescent="0.3">
      <c r="C340" s="12"/>
      <c r="I340" s="9"/>
      <c r="K340" s="9"/>
      <c r="M340" s="9"/>
    </row>
    <row r="341" spans="3:13" ht="14.25" customHeight="1" x14ac:dyDescent="0.3">
      <c r="C341" s="12"/>
      <c r="I341" s="9"/>
      <c r="K341" s="9"/>
      <c r="M341" s="9"/>
    </row>
    <row r="342" spans="3:13" ht="14.25" customHeight="1" x14ac:dyDescent="0.3">
      <c r="C342" s="12"/>
      <c r="I342" s="9"/>
      <c r="K342" s="9"/>
      <c r="M342" s="9"/>
    </row>
    <row r="343" spans="3:13" ht="14.25" customHeight="1" x14ac:dyDescent="0.3">
      <c r="C343" s="12"/>
      <c r="I343" s="9"/>
      <c r="K343" s="9"/>
      <c r="M343" s="9"/>
    </row>
    <row r="344" spans="3:13" ht="14.25" customHeight="1" x14ac:dyDescent="0.3">
      <c r="C344" s="12"/>
      <c r="I344" s="9"/>
      <c r="K344" s="9"/>
      <c r="M344" s="9"/>
    </row>
    <row r="345" spans="3:13" ht="14.25" customHeight="1" x14ac:dyDescent="0.3">
      <c r="C345" s="12"/>
      <c r="I345" s="9"/>
      <c r="K345" s="9"/>
      <c r="M345" s="9"/>
    </row>
    <row r="346" spans="3:13" ht="14.25" customHeight="1" x14ac:dyDescent="0.3">
      <c r="C346" s="12"/>
      <c r="I346" s="9"/>
      <c r="K346" s="9"/>
      <c r="M346" s="9"/>
    </row>
    <row r="347" spans="3:13" ht="14.25" customHeight="1" x14ac:dyDescent="0.3">
      <c r="C347" s="12"/>
      <c r="I347" s="9"/>
      <c r="K347" s="9"/>
      <c r="M347" s="9"/>
    </row>
    <row r="348" spans="3:13" ht="14.25" customHeight="1" x14ac:dyDescent="0.3">
      <c r="C348" s="12"/>
      <c r="I348" s="9"/>
      <c r="K348" s="9"/>
      <c r="M348" s="9"/>
    </row>
    <row r="349" spans="3:13" ht="14.25" customHeight="1" x14ac:dyDescent="0.3">
      <c r="C349" s="12"/>
      <c r="I349" s="9"/>
      <c r="K349" s="9"/>
      <c r="M349" s="9"/>
    </row>
    <row r="350" spans="3:13" ht="14.25" customHeight="1" x14ac:dyDescent="0.3">
      <c r="C350" s="12"/>
      <c r="I350" s="9"/>
      <c r="K350" s="9"/>
      <c r="M350" s="9"/>
    </row>
    <row r="351" spans="3:13" ht="14.25" customHeight="1" x14ac:dyDescent="0.3">
      <c r="C351" s="12"/>
      <c r="I351" s="9"/>
      <c r="K351" s="9"/>
      <c r="M351" s="9"/>
    </row>
    <row r="352" spans="3:13" ht="14.25" customHeight="1" x14ac:dyDescent="0.3">
      <c r="C352" s="12"/>
      <c r="I352" s="9"/>
      <c r="K352" s="9"/>
      <c r="M352" s="9"/>
    </row>
    <row r="353" spans="3:13" ht="14.25" customHeight="1" x14ac:dyDescent="0.3">
      <c r="C353" s="12"/>
      <c r="I353" s="9"/>
      <c r="K353" s="9"/>
      <c r="M353" s="9"/>
    </row>
    <row r="354" spans="3:13" ht="14.25" customHeight="1" x14ac:dyDescent="0.3">
      <c r="C354" s="12"/>
      <c r="I354" s="9"/>
      <c r="K354" s="9"/>
      <c r="M354" s="9"/>
    </row>
    <row r="355" spans="3:13" ht="14.25" customHeight="1" x14ac:dyDescent="0.3">
      <c r="C355" s="12"/>
      <c r="I355" s="9"/>
      <c r="K355" s="9"/>
      <c r="M355" s="9"/>
    </row>
    <row r="356" spans="3:13" ht="14.25" customHeight="1" x14ac:dyDescent="0.3">
      <c r="C356" s="12"/>
      <c r="I356" s="9"/>
      <c r="K356" s="9"/>
      <c r="M356" s="9"/>
    </row>
    <row r="357" spans="3:13" ht="14.25" customHeight="1" x14ac:dyDescent="0.3">
      <c r="C357" s="12"/>
      <c r="I357" s="9"/>
      <c r="K357" s="9"/>
      <c r="M357" s="9"/>
    </row>
    <row r="358" spans="3:13" ht="14.25" customHeight="1" x14ac:dyDescent="0.3">
      <c r="C358" s="12"/>
      <c r="I358" s="9"/>
      <c r="K358" s="9"/>
      <c r="M358" s="9"/>
    </row>
    <row r="359" spans="3:13" ht="14.25" customHeight="1" x14ac:dyDescent="0.3">
      <c r="C359" s="12"/>
      <c r="I359" s="9"/>
      <c r="K359" s="9"/>
      <c r="M359" s="9"/>
    </row>
    <row r="360" spans="3:13" ht="14.25" customHeight="1" x14ac:dyDescent="0.3">
      <c r="C360" s="12"/>
      <c r="I360" s="9"/>
      <c r="K360" s="9"/>
      <c r="M360" s="9"/>
    </row>
    <row r="361" spans="3:13" ht="14.25" customHeight="1" x14ac:dyDescent="0.3">
      <c r="C361" s="12"/>
      <c r="I361" s="9"/>
      <c r="K361" s="9"/>
      <c r="M361" s="9"/>
    </row>
    <row r="362" spans="3:13" ht="14.25" customHeight="1" x14ac:dyDescent="0.3">
      <c r="C362" s="12"/>
      <c r="I362" s="9"/>
      <c r="K362" s="9"/>
      <c r="M362" s="9"/>
    </row>
    <row r="363" spans="3:13" ht="14.25" customHeight="1" x14ac:dyDescent="0.3">
      <c r="C363" s="12"/>
      <c r="I363" s="9"/>
      <c r="K363" s="9"/>
      <c r="M363" s="9"/>
    </row>
    <row r="364" spans="3:13" ht="14.25" customHeight="1" x14ac:dyDescent="0.3">
      <c r="C364" s="12"/>
      <c r="I364" s="9"/>
      <c r="K364" s="9"/>
      <c r="M364" s="9"/>
    </row>
    <row r="365" spans="3:13" ht="14.25" customHeight="1" x14ac:dyDescent="0.3">
      <c r="C365" s="12"/>
      <c r="I365" s="9"/>
      <c r="K365" s="9"/>
      <c r="M365" s="9"/>
    </row>
    <row r="366" spans="3:13" ht="14.25" customHeight="1" x14ac:dyDescent="0.3">
      <c r="C366" s="12"/>
      <c r="I366" s="9"/>
      <c r="K366" s="9"/>
      <c r="M366" s="9"/>
    </row>
    <row r="367" spans="3:13" ht="14.25" customHeight="1" x14ac:dyDescent="0.3">
      <c r="C367" s="12"/>
      <c r="I367" s="9"/>
      <c r="K367" s="9"/>
      <c r="M367" s="9"/>
    </row>
    <row r="368" spans="3:13" ht="14.25" customHeight="1" x14ac:dyDescent="0.3">
      <c r="C368" s="12"/>
      <c r="I368" s="9"/>
      <c r="K368" s="9"/>
      <c r="M368" s="9"/>
    </row>
    <row r="369" spans="3:13" ht="14.25" customHeight="1" x14ac:dyDescent="0.3">
      <c r="C369" s="12"/>
      <c r="I369" s="9"/>
      <c r="K369" s="9"/>
      <c r="M369" s="9"/>
    </row>
    <row r="370" spans="3:13" ht="14.25" customHeight="1" x14ac:dyDescent="0.3">
      <c r="C370" s="12"/>
      <c r="I370" s="9"/>
      <c r="K370" s="9"/>
      <c r="M370" s="9"/>
    </row>
    <row r="371" spans="3:13" ht="14.25" customHeight="1" x14ac:dyDescent="0.3">
      <c r="C371" s="12"/>
      <c r="I371" s="9"/>
      <c r="K371" s="9"/>
      <c r="M371" s="9"/>
    </row>
    <row r="372" spans="3:13" ht="14.25" customHeight="1" x14ac:dyDescent="0.3">
      <c r="C372" s="12"/>
      <c r="I372" s="9"/>
      <c r="K372" s="9"/>
      <c r="M372" s="9"/>
    </row>
    <row r="373" spans="3:13" ht="14.25" customHeight="1" x14ac:dyDescent="0.3">
      <c r="C373" s="12"/>
      <c r="I373" s="9"/>
      <c r="K373" s="9"/>
      <c r="M373" s="9"/>
    </row>
    <row r="374" spans="3:13" ht="14.25" customHeight="1" x14ac:dyDescent="0.3">
      <c r="C374" s="12"/>
      <c r="I374" s="9"/>
      <c r="K374" s="9"/>
      <c r="M374" s="9"/>
    </row>
    <row r="375" spans="3:13" ht="14.25" customHeight="1" x14ac:dyDescent="0.3">
      <c r="C375" s="12"/>
      <c r="I375" s="9"/>
      <c r="K375" s="9"/>
      <c r="M375" s="9"/>
    </row>
    <row r="376" spans="3:13" ht="14.25" customHeight="1" x14ac:dyDescent="0.3">
      <c r="C376" s="12"/>
      <c r="I376" s="9"/>
      <c r="K376" s="9"/>
      <c r="M376" s="9"/>
    </row>
    <row r="377" spans="3:13" ht="14.25" customHeight="1" x14ac:dyDescent="0.3">
      <c r="C377" s="12"/>
      <c r="I377" s="9"/>
      <c r="K377" s="9"/>
      <c r="M377" s="9"/>
    </row>
    <row r="378" spans="3:13" ht="14.25" customHeight="1" x14ac:dyDescent="0.3">
      <c r="C378" s="12"/>
      <c r="I378" s="9"/>
      <c r="K378" s="9"/>
      <c r="M378" s="9"/>
    </row>
    <row r="379" spans="3:13" ht="14.25" customHeight="1" x14ac:dyDescent="0.3">
      <c r="C379" s="12"/>
      <c r="I379" s="9"/>
      <c r="K379" s="9"/>
      <c r="M379" s="9"/>
    </row>
    <row r="380" spans="3:13" ht="14.25" customHeight="1" x14ac:dyDescent="0.3">
      <c r="C380" s="12"/>
      <c r="I380" s="9"/>
      <c r="K380" s="9"/>
      <c r="M380" s="9"/>
    </row>
    <row r="381" spans="3:13" ht="14.25" customHeight="1" x14ac:dyDescent="0.3">
      <c r="C381" s="12"/>
      <c r="I381" s="9"/>
      <c r="K381" s="9"/>
      <c r="M381" s="9"/>
    </row>
    <row r="382" spans="3:13" ht="14.25" customHeight="1" x14ac:dyDescent="0.3">
      <c r="C382" s="12"/>
      <c r="I382" s="9"/>
      <c r="K382" s="9"/>
      <c r="M382" s="9"/>
    </row>
    <row r="383" spans="3:13" ht="14.25" customHeight="1" x14ac:dyDescent="0.3">
      <c r="C383" s="12"/>
      <c r="I383" s="9"/>
      <c r="K383" s="9"/>
      <c r="M383" s="9"/>
    </row>
    <row r="384" spans="3:13" ht="14.25" customHeight="1" x14ac:dyDescent="0.3">
      <c r="C384" s="12"/>
      <c r="I384" s="9"/>
      <c r="K384" s="9"/>
      <c r="M384" s="9"/>
    </row>
    <row r="385" spans="3:13" ht="14.25" customHeight="1" x14ac:dyDescent="0.3">
      <c r="C385" s="12"/>
      <c r="I385" s="9"/>
      <c r="K385" s="9"/>
      <c r="M385" s="9"/>
    </row>
    <row r="386" spans="3:13" ht="14.25" customHeight="1" x14ac:dyDescent="0.3">
      <c r="C386" s="12"/>
      <c r="I386" s="9"/>
      <c r="K386" s="9"/>
      <c r="M386" s="9"/>
    </row>
    <row r="387" spans="3:13" ht="14.25" customHeight="1" x14ac:dyDescent="0.3">
      <c r="C387" s="12"/>
      <c r="I387" s="9"/>
      <c r="K387" s="9"/>
      <c r="M387" s="9"/>
    </row>
    <row r="388" spans="3:13" ht="14.25" customHeight="1" x14ac:dyDescent="0.3">
      <c r="C388" s="12"/>
      <c r="I388" s="9"/>
      <c r="K388" s="9"/>
      <c r="M388" s="9"/>
    </row>
    <row r="389" spans="3:13" ht="14.25" customHeight="1" x14ac:dyDescent="0.3">
      <c r="C389" s="12"/>
      <c r="I389" s="9"/>
      <c r="K389" s="9"/>
      <c r="M389" s="9"/>
    </row>
    <row r="390" spans="3:13" ht="14.25" customHeight="1" x14ac:dyDescent="0.3">
      <c r="C390" s="12"/>
      <c r="I390" s="9"/>
      <c r="K390" s="9"/>
      <c r="M390" s="9"/>
    </row>
    <row r="391" spans="3:13" ht="14.25" customHeight="1" x14ac:dyDescent="0.3">
      <c r="C391" s="12"/>
      <c r="I391" s="9"/>
      <c r="K391" s="9"/>
      <c r="M391" s="9"/>
    </row>
    <row r="392" spans="3:13" ht="14.25" customHeight="1" x14ac:dyDescent="0.3">
      <c r="C392" s="12"/>
      <c r="I392" s="9"/>
      <c r="K392" s="9"/>
      <c r="M392" s="9"/>
    </row>
    <row r="393" spans="3:13" ht="14.25" customHeight="1" x14ac:dyDescent="0.3">
      <c r="C393" s="12"/>
      <c r="I393" s="9"/>
      <c r="K393" s="9"/>
      <c r="M393" s="9"/>
    </row>
    <row r="394" spans="3:13" ht="14.25" customHeight="1" x14ac:dyDescent="0.3">
      <c r="C394" s="12"/>
      <c r="I394" s="9"/>
      <c r="K394" s="9"/>
      <c r="M394" s="9"/>
    </row>
    <row r="395" spans="3:13" ht="14.25" customHeight="1" x14ac:dyDescent="0.3">
      <c r="C395" s="12"/>
      <c r="I395" s="9"/>
      <c r="K395" s="9"/>
      <c r="M395" s="9"/>
    </row>
    <row r="396" spans="3:13" ht="14.25" customHeight="1" x14ac:dyDescent="0.3">
      <c r="C396" s="12"/>
      <c r="I396" s="9"/>
      <c r="K396" s="9"/>
      <c r="M396" s="9"/>
    </row>
    <row r="397" spans="3:13" ht="14.25" customHeight="1" x14ac:dyDescent="0.3">
      <c r="C397" s="12"/>
      <c r="I397" s="9"/>
      <c r="K397" s="9"/>
      <c r="M397" s="9"/>
    </row>
    <row r="398" spans="3:13" ht="14.25" customHeight="1" x14ac:dyDescent="0.3">
      <c r="C398" s="12"/>
      <c r="I398" s="9"/>
      <c r="K398" s="9"/>
      <c r="M398" s="9"/>
    </row>
    <row r="399" spans="3:13" ht="14.25" customHeight="1" x14ac:dyDescent="0.3">
      <c r="C399" s="12"/>
      <c r="I399" s="9"/>
      <c r="K399" s="9"/>
      <c r="M399" s="9"/>
    </row>
    <row r="400" spans="3:13" ht="14.25" customHeight="1" x14ac:dyDescent="0.3">
      <c r="C400" s="12"/>
      <c r="I400" s="9"/>
      <c r="K400" s="9"/>
      <c r="M400" s="9"/>
    </row>
    <row r="401" spans="3:13" ht="14.25" customHeight="1" x14ac:dyDescent="0.3">
      <c r="C401" s="12"/>
      <c r="I401" s="9"/>
      <c r="K401" s="9"/>
      <c r="M401" s="9"/>
    </row>
    <row r="402" spans="3:13" ht="14.25" customHeight="1" x14ac:dyDescent="0.3">
      <c r="C402" s="12"/>
      <c r="I402" s="9"/>
      <c r="K402" s="9"/>
      <c r="M402" s="9"/>
    </row>
    <row r="403" spans="3:13" ht="14.25" customHeight="1" x14ac:dyDescent="0.3">
      <c r="C403" s="12"/>
      <c r="I403" s="9"/>
      <c r="K403" s="9"/>
      <c r="M403" s="9"/>
    </row>
    <row r="404" spans="3:13" ht="14.25" customHeight="1" x14ac:dyDescent="0.3">
      <c r="C404" s="12"/>
      <c r="I404" s="9"/>
      <c r="K404" s="9"/>
      <c r="M404" s="9"/>
    </row>
    <row r="405" spans="3:13" ht="14.25" customHeight="1" x14ac:dyDescent="0.3">
      <c r="C405" s="12"/>
      <c r="I405" s="9"/>
      <c r="K405" s="9"/>
      <c r="M405" s="9"/>
    </row>
    <row r="406" spans="3:13" ht="14.25" customHeight="1" x14ac:dyDescent="0.3">
      <c r="C406" s="12"/>
      <c r="I406" s="9"/>
      <c r="K406" s="9"/>
      <c r="M406" s="9"/>
    </row>
    <row r="407" spans="3:13" ht="14.25" customHeight="1" x14ac:dyDescent="0.3">
      <c r="C407" s="12"/>
      <c r="I407" s="9"/>
      <c r="K407" s="9"/>
      <c r="M407" s="9"/>
    </row>
    <row r="408" spans="3:13" ht="14.25" customHeight="1" x14ac:dyDescent="0.3">
      <c r="C408" s="12"/>
      <c r="I408" s="9"/>
      <c r="K408" s="9"/>
      <c r="M408" s="9"/>
    </row>
    <row r="409" spans="3:13" ht="14.25" customHeight="1" x14ac:dyDescent="0.3">
      <c r="C409" s="12"/>
      <c r="I409" s="9"/>
      <c r="K409" s="9"/>
      <c r="M409" s="9"/>
    </row>
    <row r="410" spans="3:13" ht="14.25" customHeight="1" x14ac:dyDescent="0.3">
      <c r="C410" s="12"/>
      <c r="I410" s="9"/>
      <c r="K410" s="9"/>
      <c r="M410" s="9"/>
    </row>
    <row r="411" spans="3:13" ht="14.25" customHeight="1" x14ac:dyDescent="0.3">
      <c r="C411" s="12"/>
      <c r="I411" s="9"/>
      <c r="K411" s="9"/>
      <c r="M411" s="9"/>
    </row>
    <row r="412" spans="3:13" ht="14.25" customHeight="1" x14ac:dyDescent="0.3">
      <c r="C412" s="12"/>
      <c r="I412" s="9"/>
      <c r="K412" s="9"/>
      <c r="M412" s="9"/>
    </row>
    <row r="413" spans="3:13" ht="14.25" customHeight="1" x14ac:dyDescent="0.3">
      <c r="C413" s="12"/>
      <c r="I413" s="9"/>
      <c r="K413" s="9"/>
      <c r="M413" s="9"/>
    </row>
    <row r="414" spans="3:13" ht="14.25" customHeight="1" x14ac:dyDescent="0.3">
      <c r="C414" s="12"/>
      <c r="I414" s="9"/>
      <c r="K414" s="9"/>
      <c r="M414" s="9"/>
    </row>
    <row r="415" spans="3:13" ht="14.25" customHeight="1" x14ac:dyDescent="0.3">
      <c r="C415" s="12"/>
      <c r="I415" s="9"/>
      <c r="K415" s="9"/>
      <c r="M415" s="9"/>
    </row>
    <row r="416" spans="3:13" ht="14.25" customHeight="1" x14ac:dyDescent="0.3">
      <c r="C416" s="12"/>
      <c r="I416" s="9"/>
      <c r="K416" s="9"/>
      <c r="M416" s="9"/>
    </row>
    <row r="417" spans="3:13" ht="14.25" customHeight="1" x14ac:dyDescent="0.3">
      <c r="C417" s="12"/>
      <c r="I417" s="9"/>
      <c r="K417" s="9"/>
      <c r="M417" s="9"/>
    </row>
    <row r="418" spans="3:13" ht="14.25" customHeight="1" x14ac:dyDescent="0.3">
      <c r="C418" s="12"/>
      <c r="I418" s="9"/>
      <c r="K418" s="9"/>
      <c r="M418" s="9"/>
    </row>
    <row r="419" spans="3:13" ht="14.25" customHeight="1" x14ac:dyDescent="0.3">
      <c r="C419" s="12"/>
      <c r="I419" s="9"/>
      <c r="K419" s="9"/>
      <c r="M419" s="9"/>
    </row>
    <row r="420" spans="3:13" ht="14.25" customHeight="1" x14ac:dyDescent="0.3">
      <c r="C420" s="12"/>
      <c r="I420" s="9"/>
      <c r="K420" s="9"/>
      <c r="M420" s="9"/>
    </row>
    <row r="421" spans="3:13" ht="14.25" customHeight="1" x14ac:dyDescent="0.3">
      <c r="C421" s="12"/>
      <c r="I421" s="9"/>
      <c r="K421" s="9"/>
      <c r="M421" s="9"/>
    </row>
    <row r="422" spans="3:13" ht="14.25" customHeight="1" x14ac:dyDescent="0.3">
      <c r="C422" s="12"/>
      <c r="I422" s="9"/>
      <c r="K422" s="9"/>
      <c r="M422" s="9"/>
    </row>
    <row r="423" spans="3:13" ht="14.25" customHeight="1" x14ac:dyDescent="0.3">
      <c r="C423" s="12"/>
      <c r="I423" s="9"/>
      <c r="K423" s="9"/>
      <c r="M423" s="9"/>
    </row>
    <row r="424" spans="3:13" ht="14.25" customHeight="1" x14ac:dyDescent="0.3">
      <c r="C424" s="12"/>
      <c r="I424" s="9"/>
      <c r="K424" s="9"/>
      <c r="M424" s="9"/>
    </row>
    <row r="425" spans="3:13" ht="14.25" customHeight="1" x14ac:dyDescent="0.3">
      <c r="C425" s="12"/>
      <c r="I425" s="9"/>
      <c r="K425" s="9"/>
      <c r="M425" s="9"/>
    </row>
    <row r="426" spans="3:13" ht="14.25" customHeight="1" x14ac:dyDescent="0.3">
      <c r="C426" s="12"/>
      <c r="I426" s="9"/>
      <c r="K426" s="9"/>
      <c r="M426" s="9"/>
    </row>
    <row r="427" spans="3:13" ht="14.25" customHeight="1" x14ac:dyDescent="0.3">
      <c r="C427" s="12"/>
      <c r="I427" s="9"/>
      <c r="K427" s="9"/>
      <c r="M427" s="9"/>
    </row>
    <row r="428" spans="3:13" ht="14.25" customHeight="1" x14ac:dyDescent="0.3">
      <c r="C428" s="12"/>
      <c r="I428" s="9"/>
      <c r="K428" s="9"/>
      <c r="M428" s="9"/>
    </row>
    <row r="429" spans="3:13" ht="14.25" customHeight="1" x14ac:dyDescent="0.3">
      <c r="C429" s="12"/>
      <c r="I429" s="9"/>
      <c r="K429" s="9"/>
      <c r="M429" s="9"/>
    </row>
    <row r="430" spans="3:13" ht="14.25" customHeight="1" x14ac:dyDescent="0.3">
      <c r="C430" s="12"/>
      <c r="I430" s="9"/>
      <c r="K430" s="9"/>
      <c r="M430" s="9"/>
    </row>
    <row r="431" spans="3:13" ht="14.25" customHeight="1" x14ac:dyDescent="0.3">
      <c r="C431" s="12"/>
      <c r="I431" s="9"/>
      <c r="K431" s="9"/>
      <c r="M431" s="9"/>
    </row>
    <row r="432" spans="3:13" ht="14.25" customHeight="1" x14ac:dyDescent="0.3">
      <c r="C432" s="12"/>
      <c r="I432" s="9"/>
      <c r="K432" s="9"/>
      <c r="M432" s="9"/>
    </row>
    <row r="433" spans="3:13" ht="14.25" customHeight="1" x14ac:dyDescent="0.3">
      <c r="C433" s="12"/>
      <c r="I433" s="9"/>
      <c r="K433" s="9"/>
      <c r="M433" s="9"/>
    </row>
    <row r="434" spans="3:13" ht="14.25" customHeight="1" x14ac:dyDescent="0.3">
      <c r="C434" s="12"/>
      <c r="I434" s="9"/>
      <c r="K434" s="9"/>
      <c r="M434" s="9"/>
    </row>
    <row r="435" spans="3:13" ht="14.25" customHeight="1" x14ac:dyDescent="0.3">
      <c r="C435" s="12"/>
      <c r="I435" s="9"/>
      <c r="K435" s="9"/>
      <c r="M435" s="9"/>
    </row>
    <row r="436" spans="3:13" ht="14.25" customHeight="1" x14ac:dyDescent="0.3">
      <c r="C436" s="12"/>
      <c r="I436" s="9"/>
      <c r="K436" s="9"/>
      <c r="M436" s="9"/>
    </row>
    <row r="437" spans="3:13" ht="14.25" customHeight="1" x14ac:dyDescent="0.3">
      <c r="C437" s="12"/>
      <c r="I437" s="9"/>
      <c r="K437" s="9"/>
      <c r="M437" s="9"/>
    </row>
    <row r="438" spans="3:13" ht="14.25" customHeight="1" x14ac:dyDescent="0.3">
      <c r="C438" s="12"/>
      <c r="I438" s="9"/>
      <c r="K438" s="9"/>
      <c r="M438" s="9"/>
    </row>
    <row r="439" spans="3:13" ht="14.25" customHeight="1" x14ac:dyDescent="0.3">
      <c r="C439" s="12"/>
      <c r="I439" s="9"/>
      <c r="K439" s="9"/>
      <c r="M439" s="9"/>
    </row>
    <row r="440" spans="3:13" ht="14.25" customHeight="1" x14ac:dyDescent="0.3">
      <c r="C440" s="12"/>
      <c r="I440" s="9"/>
      <c r="K440" s="9"/>
      <c r="M440" s="9"/>
    </row>
    <row r="441" spans="3:13" ht="14.25" customHeight="1" x14ac:dyDescent="0.3">
      <c r="C441" s="12"/>
      <c r="I441" s="9"/>
      <c r="K441" s="9"/>
      <c r="M441" s="9"/>
    </row>
    <row r="442" spans="3:13" ht="14.25" customHeight="1" x14ac:dyDescent="0.3">
      <c r="C442" s="12"/>
      <c r="I442" s="9"/>
      <c r="K442" s="9"/>
      <c r="M442" s="9"/>
    </row>
    <row r="443" spans="3:13" ht="14.25" customHeight="1" x14ac:dyDescent="0.3">
      <c r="C443" s="12"/>
      <c r="I443" s="9"/>
      <c r="K443" s="9"/>
      <c r="M443" s="9"/>
    </row>
    <row r="444" spans="3:13" ht="14.25" customHeight="1" x14ac:dyDescent="0.3">
      <c r="C444" s="12"/>
      <c r="I444" s="9"/>
      <c r="K444" s="9"/>
      <c r="M444" s="9"/>
    </row>
    <row r="445" spans="3:13" ht="14.25" customHeight="1" x14ac:dyDescent="0.3">
      <c r="C445" s="12"/>
      <c r="I445" s="9"/>
      <c r="K445" s="9"/>
      <c r="M445" s="9"/>
    </row>
    <row r="446" spans="3:13" ht="14.25" customHeight="1" x14ac:dyDescent="0.3">
      <c r="C446" s="12"/>
      <c r="I446" s="9"/>
      <c r="K446" s="9"/>
      <c r="M446" s="9"/>
    </row>
    <row r="447" spans="3:13" ht="14.25" customHeight="1" x14ac:dyDescent="0.3">
      <c r="C447" s="12"/>
      <c r="I447" s="9"/>
      <c r="K447" s="9"/>
      <c r="M447" s="9"/>
    </row>
    <row r="448" spans="3:13" ht="14.25" customHeight="1" x14ac:dyDescent="0.3">
      <c r="C448" s="12"/>
      <c r="I448" s="9"/>
      <c r="K448" s="9"/>
      <c r="M448" s="9"/>
    </row>
    <row r="449" spans="3:13" ht="14.25" customHeight="1" x14ac:dyDescent="0.3">
      <c r="C449" s="12"/>
      <c r="I449" s="9"/>
      <c r="K449" s="9"/>
      <c r="M449" s="9"/>
    </row>
    <row r="450" spans="3:13" ht="14.25" customHeight="1" x14ac:dyDescent="0.3">
      <c r="C450" s="12"/>
      <c r="I450" s="9"/>
      <c r="K450" s="9"/>
      <c r="M450" s="9"/>
    </row>
    <row r="451" spans="3:13" ht="14.25" customHeight="1" x14ac:dyDescent="0.3">
      <c r="C451" s="12"/>
      <c r="I451" s="9"/>
      <c r="K451" s="9"/>
      <c r="M451" s="9"/>
    </row>
    <row r="452" spans="3:13" ht="14.25" customHeight="1" x14ac:dyDescent="0.3">
      <c r="C452" s="12"/>
      <c r="I452" s="9"/>
      <c r="K452" s="9"/>
      <c r="M452" s="9"/>
    </row>
    <row r="453" spans="3:13" ht="14.25" customHeight="1" x14ac:dyDescent="0.3">
      <c r="C453" s="12"/>
      <c r="I453" s="9"/>
      <c r="K453" s="9"/>
      <c r="M453" s="9"/>
    </row>
    <row r="454" spans="3:13" ht="14.25" customHeight="1" x14ac:dyDescent="0.3">
      <c r="C454" s="12"/>
      <c r="I454" s="9"/>
      <c r="K454" s="9"/>
      <c r="M454" s="9"/>
    </row>
    <row r="455" spans="3:13" ht="14.25" customHeight="1" x14ac:dyDescent="0.3">
      <c r="C455" s="12"/>
      <c r="I455" s="9"/>
      <c r="K455" s="9"/>
      <c r="M455" s="9"/>
    </row>
    <row r="456" spans="3:13" ht="14.25" customHeight="1" x14ac:dyDescent="0.3">
      <c r="C456" s="12"/>
      <c r="I456" s="9"/>
      <c r="K456" s="9"/>
      <c r="M456" s="9"/>
    </row>
    <row r="457" spans="3:13" ht="14.25" customHeight="1" x14ac:dyDescent="0.3">
      <c r="C457" s="12"/>
      <c r="I457" s="9"/>
      <c r="K457" s="9"/>
      <c r="M457" s="9"/>
    </row>
    <row r="458" spans="3:13" ht="14.25" customHeight="1" x14ac:dyDescent="0.3">
      <c r="C458" s="12"/>
      <c r="I458" s="9"/>
      <c r="K458" s="9"/>
      <c r="M458" s="9"/>
    </row>
    <row r="459" spans="3:13" ht="14.25" customHeight="1" x14ac:dyDescent="0.3">
      <c r="C459" s="12"/>
      <c r="I459" s="9"/>
      <c r="K459" s="9"/>
      <c r="M459" s="9"/>
    </row>
    <row r="460" spans="3:13" ht="14.25" customHeight="1" x14ac:dyDescent="0.3">
      <c r="C460" s="12"/>
      <c r="I460" s="9"/>
      <c r="K460" s="9"/>
      <c r="M460" s="9"/>
    </row>
    <row r="461" spans="3:13" ht="14.25" customHeight="1" x14ac:dyDescent="0.3">
      <c r="C461" s="12"/>
      <c r="I461" s="9"/>
      <c r="K461" s="9"/>
      <c r="M461" s="9"/>
    </row>
    <row r="462" spans="3:13" ht="14.25" customHeight="1" x14ac:dyDescent="0.3">
      <c r="C462" s="12"/>
      <c r="I462" s="9"/>
      <c r="K462" s="9"/>
      <c r="M462" s="9"/>
    </row>
    <row r="463" spans="3:13" ht="14.25" customHeight="1" x14ac:dyDescent="0.3">
      <c r="C463" s="12"/>
      <c r="I463" s="9"/>
      <c r="K463" s="9"/>
      <c r="M463" s="9"/>
    </row>
    <row r="464" spans="3:13" ht="14.25" customHeight="1" x14ac:dyDescent="0.3">
      <c r="C464" s="12"/>
      <c r="I464" s="9"/>
      <c r="K464" s="9"/>
      <c r="M464" s="9"/>
    </row>
    <row r="465" spans="3:13" ht="14.25" customHeight="1" x14ac:dyDescent="0.3">
      <c r="C465" s="12"/>
      <c r="I465" s="9"/>
      <c r="K465" s="9"/>
      <c r="M465" s="9"/>
    </row>
    <row r="466" spans="3:13" ht="14.25" customHeight="1" x14ac:dyDescent="0.3">
      <c r="C466" s="12"/>
      <c r="I466" s="9"/>
      <c r="K466" s="9"/>
      <c r="M466" s="9"/>
    </row>
    <row r="467" spans="3:13" ht="14.25" customHeight="1" x14ac:dyDescent="0.3">
      <c r="C467" s="12"/>
      <c r="I467" s="9"/>
      <c r="K467" s="9"/>
      <c r="M467" s="9"/>
    </row>
    <row r="468" spans="3:13" ht="14.25" customHeight="1" x14ac:dyDescent="0.3">
      <c r="C468" s="12"/>
      <c r="I468" s="9"/>
      <c r="K468" s="9"/>
      <c r="M468" s="9"/>
    </row>
    <row r="469" spans="3:13" ht="14.25" customHeight="1" x14ac:dyDescent="0.3">
      <c r="C469" s="12"/>
      <c r="I469" s="9"/>
      <c r="K469" s="9"/>
      <c r="M469" s="9"/>
    </row>
    <row r="470" spans="3:13" ht="14.25" customHeight="1" x14ac:dyDescent="0.3">
      <c r="C470" s="12"/>
      <c r="I470" s="9"/>
      <c r="K470" s="9"/>
      <c r="M470" s="9"/>
    </row>
    <row r="471" spans="3:13" ht="14.25" customHeight="1" x14ac:dyDescent="0.3">
      <c r="C471" s="12"/>
      <c r="I471" s="9"/>
      <c r="K471" s="9"/>
      <c r="M471" s="9"/>
    </row>
    <row r="472" spans="3:13" ht="14.25" customHeight="1" x14ac:dyDescent="0.3">
      <c r="C472" s="12"/>
      <c r="I472" s="9"/>
      <c r="K472" s="9"/>
      <c r="M472" s="9"/>
    </row>
    <row r="473" spans="3:13" ht="14.25" customHeight="1" x14ac:dyDescent="0.3">
      <c r="C473" s="12"/>
      <c r="I473" s="9"/>
      <c r="K473" s="9"/>
      <c r="M473" s="9"/>
    </row>
    <row r="474" spans="3:13" ht="14.25" customHeight="1" x14ac:dyDescent="0.3">
      <c r="C474" s="12"/>
      <c r="I474" s="9"/>
      <c r="K474" s="9"/>
      <c r="M474" s="9"/>
    </row>
    <row r="475" spans="3:13" ht="14.25" customHeight="1" x14ac:dyDescent="0.3">
      <c r="C475" s="12"/>
      <c r="I475" s="9"/>
      <c r="K475" s="9"/>
      <c r="M475" s="9"/>
    </row>
    <row r="476" spans="3:13" ht="14.25" customHeight="1" x14ac:dyDescent="0.3">
      <c r="C476" s="12"/>
      <c r="I476" s="9"/>
      <c r="K476" s="9"/>
      <c r="M476" s="9"/>
    </row>
    <row r="477" spans="3:13" ht="14.25" customHeight="1" x14ac:dyDescent="0.3">
      <c r="C477" s="12"/>
      <c r="I477" s="9"/>
      <c r="K477" s="9"/>
      <c r="M477" s="9"/>
    </row>
    <row r="478" spans="3:13" ht="14.25" customHeight="1" x14ac:dyDescent="0.3">
      <c r="C478" s="12"/>
      <c r="I478" s="9"/>
      <c r="K478" s="9"/>
      <c r="M478" s="9"/>
    </row>
    <row r="479" spans="3:13" ht="14.25" customHeight="1" x14ac:dyDescent="0.3">
      <c r="C479" s="12"/>
      <c r="I479" s="9"/>
      <c r="K479" s="9"/>
      <c r="M479" s="9"/>
    </row>
    <row r="480" spans="3:13" ht="14.25" customHeight="1" x14ac:dyDescent="0.3">
      <c r="C480" s="12"/>
      <c r="I480" s="9"/>
      <c r="K480" s="9"/>
      <c r="M480" s="9"/>
    </row>
    <row r="481" spans="3:13" ht="14.25" customHeight="1" x14ac:dyDescent="0.3">
      <c r="C481" s="12"/>
      <c r="I481" s="9"/>
      <c r="K481" s="9"/>
      <c r="M481" s="9"/>
    </row>
    <row r="482" spans="3:13" ht="14.25" customHeight="1" x14ac:dyDescent="0.3">
      <c r="C482" s="12"/>
      <c r="I482" s="9"/>
      <c r="K482" s="9"/>
      <c r="M482" s="9"/>
    </row>
    <row r="483" spans="3:13" ht="14.25" customHeight="1" x14ac:dyDescent="0.3">
      <c r="C483" s="12"/>
      <c r="I483" s="9"/>
      <c r="K483" s="9"/>
      <c r="M483" s="9"/>
    </row>
    <row r="484" spans="3:13" ht="14.25" customHeight="1" x14ac:dyDescent="0.3">
      <c r="C484" s="12"/>
      <c r="I484" s="9"/>
      <c r="K484" s="9"/>
      <c r="M484" s="9"/>
    </row>
    <row r="485" spans="3:13" ht="14.25" customHeight="1" x14ac:dyDescent="0.3">
      <c r="C485" s="12"/>
      <c r="I485" s="9"/>
      <c r="K485" s="9"/>
      <c r="M485" s="9"/>
    </row>
    <row r="486" spans="3:13" ht="14.25" customHeight="1" x14ac:dyDescent="0.3">
      <c r="C486" s="12"/>
      <c r="I486" s="9"/>
      <c r="K486" s="9"/>
      <c r="M486" s="9"/>
    </row>
    <row r="487" spans="3:13" ht="14.25" customHeight="1" x14ac:dyDescent="0.3">
      <c r="C487" s="12"/>
      <c r="I487" s="9"/>
      <c r="K487" s="9"/>
      <c r="M487" s="9"/>
    </row>
    <row r="488" spans="3:13" ht="14.25" customHeight="1" x14ac:dyDescent="0.3">
      <c r="C488" s="12"/>
      <c r="I488" s="9"/>
      <c r="K488" s="9"/>
      <c r="M488" s="9"/>
    </row>
    <row r="489" spans="3:13" ht="14.25" customHeight="1" x14ac:dyDescent="0.3">
      <c r="C489" s="12"/>
      <c r="I489" s="9"/>
      <c r="K489" s="9"/>
      <c r="M489" s="9"/>
    </row>
    <row r="490" spans="3:13" ht="14.25" customHeight="1" x14ac:dyDescent="0.3">
      <c r="C490" s="12"/>
      <c r="I490" s="9"/>
      <c r="K490" s="9"/>
      <c r="M490" s="9"/>
    </row>
    <row r="491" spans="3:13" ht="14.25" customHeight="1" x14ac:dyDescent="0.3">
      <c r="C491" s="12"/>
      <c r="I491" s="9"/>
      <c r="K491" s="9"/>
      <c r="M491" s="9"/>
    </row>
    <row r="492" spans="3:13" ht="14.25" customHeight="1" x14ac:dyDescent="0.3">
      <c r="C492" s="12"/>
      <c r="I492" s="9"/>
      <c r="K492" s="9"/>
      <c r="M492" s="9"/>
    </row>
    <row r="493" spans="3:13" ht="14.25" customHeight="1" x14ac:dyDescent="0.3">
      <c r="C493" s="12"/>
      <c r="I493" s="9"/>
      <c r="K493" s="9"/>
      <c r="M493" s="9"/>
    </row>
    <row r="494" spans="3:13" ht="14.25" customHeight="1" x14ac:dyDescent="0.3">
      <c r="C494" s="12"/>
      <c r="I494" s="9"/>
      <c r="K494" s="9"/>
      <c r="M494" s="9"/>
    </row>
    <row r="495" spans="3:13" ht="14.25" customHeight="1" x14ac:dyDescent="0.3">
      <c r="C495" s="12"/>
      <c r="I495" s="9"/>
      <c r="K495" s="9"/>
      <c r="M495" s="9"/>
    </row>
    <row r="496" spans="3:13" ht="14.25" customHeight="1" x14ac:dyDescent="0.3">
      <c r="C496" s="12"/>
      <c r="I496" s="9"/>
      <c r="K496" s="9"/>
      <c r="M496" s="9"/>
    </row>
    <row r="497" spans="3:13" ht="14.25" customHeight="1" x14ac:dyDescent="0.3">
      <c r="C497" s="12"/>
      <c r="I497" s="9"/>
      <c r="K497" s="9"/>
      <c r="M497" s="9"/>
    </row>
    <row r="498" spans="3:13" ht="14.25" customHeight="1" x14ac:dyDescent="0.3">
      <c r="C498" s="12"/>
      <c r="I498" s="9"/>
      <c r="K498" s="9"/>
      <c r="M498" s="9"/>
    </row>
    <row r="499" spans="3:13" ht="14.25" customHeight="1" x14ac:dyDescent="0.3">
      <c r="C499" s="12"/>
      <c r="I499" s="9"/>
      <c r="K499" s="9"/>
      <c r="M499" s="9"/>
    </row>
    <row r="500" spans="3:13" ht="14.25" customHeight="1" x14ac:dyDescent="0.3">
      <c r="C500" s="12"/>
      <c r="I500" s="9"/>
      <c r="K500" s="9"/>
      <c r="M500" s="9"/>
    </row>
    <row r="501" spans="3:13" ht="14.25" customHeight="1" x14ac:dyDescent="0.3">
      <c r="C501" s="12"/>
      <c r="I501" s="9"/>
      <c r="K501" s="9"/>
      <c r="M501" s="9"/>
    </row>
    <row r="502" spans="3:13" ht="14.25" customHeight="1" x14ac:dyDescent="0.3">
      <c r="C502" s="12"/>
      <c r="I502" s="9"/>
      <c r="K502" s="9"/>
      <c r="M502" s="9"/>
    </row>
    <row r="503" spans="3:13" ht="14.25" customHeight="1" x14ac:dyDescent="0.3">
      <c r="C503" s="12"/>
      <c r="I503" s="9"/>
      <c r="K503" s="9"/>
      <c r="M503" s="9"/>
    </row>
    <row r="504" spans="3:13" ht="14.25" customHeight="1" x14ac:dyDescent="0.3">
      <c r="C504" s="12"/>
      <c r="I504" s="9"/>
      <c r="K504" s="9"/>
      <c r="M504" s="9"/>
    </row>
    <row r="505" spans="3:13" ht="14.25" customHeight="1" x14ac:dyDescent="0.3">
      <c r="C505" s="12"/>
      <c r="I505" s="9"/>
      <c r="K505" s="9"/>
      <c r="M505" s="9"/>
    </row>
    <row r="506" spans="3:13" ht="14.25" customHeight="1" x14ac:dyDescent="0.3">
      <c r="C506" s="12"/>
      <c r="I506" s="9"/>
      <c r="K506" s="9"/>
      <c r="M506" s="9"/>
    </row>
    <row r="507" spans="3:13" ht="14.25" customHeight="1" x14ac:dyDescent="0.3">
      <c r="C507" s="12"/>
      <c r="I507" s="9"/>
      <c r="K507" s="9"/>
      <c r="M507" s="9"/>
    </row>
    <row r="508" spans="3:13" ht="14.25" customHeight="1" x14ac:dyDescent="0.3">
      <c r="C508" s="12"/>
      <c r="I508" s="9"/>
      <c r="K508" s="9"/>
      <c r="M508" s="9"/>
    </row>
    <row r="509" spans="3:13" ht="14.25" customHeight="1" x14ac:dyDescent="0.3">
      <c r="C509" s="12"/>
      <c r="I509" s="9"/>
      <c r="K509" s="9"/>
      <c r="M509" s="9"/>
    </row>
    <row r="510" spans="3:13" ht="14.25" customHeight="1" x14ac:dyDescent="0.3">
      <c r="C510" s="12"/>
      <c r="I510" s="9"/>
      <c r="K510" s="9"/>
      <c r="M510" s="9"/>
    </row>
    <row r="511" spans="3:13" ht="14.25" customHeight="1" x14ac:dyDescent="0.3">
      <c r="C511" s="12"/>
      <c r="I511" s="9"/>
      <c r="K511" s="9"/>
      <c r="M511" s="9"/>
    </row>
    <row r="512" spans="3:13" ht="14.25" customHeight="1" x14ac:dyDescent="0.3">
      <c r="C512" s="12"/>
      <c r="I512" s="9"/>
      <c r="K512" s="9"/>
      <c r="M512" s="9"/>
    </row>
    <row r="513" spans="3:13" ht="14.25" customHeight="1" x14ac:dyDescent="0.3">
      <c r="C513" s="12"/>
      <c r="I513" s="9"/>
      <c r="K513" s="9"/>
      <c r="M513" s="9"/>
    </row>
    <row r="514" spans="3:13" ht="14.25" customHeight="1" x14ac:dyDescent="0.3">
      <c r="C514" s="12"/>
      <c r="I514" s="9"/>
      <c r="K514" s="9"/>
      <c r="M514" s="9"/>
    </row>
    <row r="515" spans="3:13" ht="14.25" customHeight="1" x14ac:dyDescent="0.3">
      <c r="C515" s="12"/>
      <c r="I515" s="9"/>
      <c r="K515" s="9"/>
      <c r="M515" s="9"/>
    </row>
    <row r="516" spans="3:13" ht="14.25" customHeight="1" x14ac:dyDescent="0.3">
      <c r="C516" s="12"/>
      <c r="I516" s="9"/>
      <c r="K516" s="9"/>
      <c r="M516" s="9"/>
    </row>
    <row r="517" spans="3:13" ht="14.25" customHeight="1" x14ac:dyDescent="0.3">
      <c r="C517" s="12"/>
      <c r="I517" s="9"/>
      <c r="K517" s="9"/>
      <c r="M517" s="9"/>
    </row>
    <row r="518" spans="3:13" ht="14.25" customHeight="1" x14ac:dyDescent="0.3">
      <c r="C518" s="12"/>
      <c r="I518" s="9"/>
      <c r="K518" s="9"/>
      <c r="M518" s="9"/>
    </row>
    <row r="519" spans="3:13" ht="14.25" customHeight="1" x14ac:dyDescent="0.3">
      <c r="C519" s="12"/>
      <c r="I519" s="9"/>
      <c r="K519" s="9"/>
      <c r="M519" s="9"/>
    </row>
    <row r="520" spans="3:13" ht="14.25" customHeight="1" x14ac:dyDescent="0.3">
      <c r="C520" s="12"/>
      <c r="I520" s="9"/>
      <c r="K520" s="9"/>
      <c r="M520" s="9"/>
    </row>
    <row r="521" spans="3:13" ht="14.25" customHeight="1" x14ac:dyDescent="0.3">
      <c r="C521" s="12"/>
      <c r="I521" s="9"/>
      <c r="K521" s="9"/>
      <c r="M521" s="9"/>
    </row>
    <row r="522" spans="3:13" ht="14.25" customHeight="1" x14ac:dyDescent="0.3">
      <c r="C522" s="12"/>
      <c r="I522" s="9"/>
      <c r="K522" s="9"/>
      <c r="M522" s="9"/>
    </row>
    <row r="523" spans="3:13" ht="14.25" customHeight="1" x14ac:dyDescent="0.3">
      <c r="C523" s="12"/>
      <c r="I523" s="9"/>
      <c r="K523" s="9"/>
      <c r="M523" s="9"/>
    </row>
    <row r="524" spans="3:13" ht="14.25" customHeight="1" x14ac:dyDescent="0.3">
      <c r="C524" s="12"/>
      <c r="I524" s="9"/>
      <c r="K524" s="9"/>
      <c r="M524" s="9"/>
    </row>
    <row r="525" spans="3:13" ht="14.25" customHeight="1" x14ac:dyDescent="0.3">
      <c r="C525" s="12"/>
      <c r="I525" s="9"/>
      <c r="K525" s="9"/>
      <c r="M525" s="9"/>
    </row>
    <row r="526" spans="3:13" ht="14.25" customHeight="1" x14ac:dyDescent="0.3">
      <c r="C526" s="12"/>
      <c r="I526" s="9"/>
      <c r="K526" s="9"/>
      <c r="M526" s="9"/>
    </row>
    <row r="527" spans="3:13" ht="14.25" customHeight="1" x14ac:dyDescent="0.3">
      <c r="C527" s="12"/>
      <c r="I527" s="9"/>
      <c r="K527" s="9"/>
      <c r="M527" s="9"/>
    </row>
    <row r="528" spans="3:13" ht="14.25" customHeight="1" x14ac:dyDescent="0.3">
      <c r="C528" s="12"/>
      <c r="I528" s="9"/>
      <c r="K528" s="9"/>
      <c r="M528" s="9"/>
    </row>
    <row r="529" spans="3:13" ht="14.25" customHeight="1" x14ac:dyDescent="0.3">
      <c r="C529" s="12"/>
      <c r="I529" s="9"/>
      <c r="K529" s="9"/>
      <c r="M529" s="9"/>
    </row>
    <row r="530" spans="3:13" ht="14.25" customHeight="1" x14ac:dyDescent="0.3">
      <c r="C530" s="12"/>
      <c r="I530" s="9"/>
      <c r="K530" s="9"/>
      <c r="M530" s="9"/>
    </row>
    <row r="531" spans="3:13" ht="14.25" customHeight="1" x14ac:dyDescent="0.3">
      <c r="C531" s="12"/>
      <c r="I531" s="9"/>
      <c r="K531" s="9"/>
      <c r="M531" s="9"/>
    </row>
    <row r="532" spans="3:13" ht="14.25" customHeight="1" x14ac:dyDescent="0.3">
      <c r="C532" s="12"/>
      <c r="I532" s="9"/>
      <c r="K532" s="9"/>
      <c r="M532" s="9"/>
    </row>
    <row r="533" spans="3:13" ht="14.25" customHeight="1" x14ac:dyDescent="0.3">
      <c r="C533" s="12"/>
      <c r="I533" s="9"/>
      <c r="K533" s="9"/>
      <c r="M533" s="9"/>
    </row>
    <row r="534" spans="3:13" ht="14.25" customHeight="1" x14ac:dyDescent="0.3">
      <c r="C534" s="12"/>
      <c r="I534" s="9"/>
      <c r="K534" s="9"/>
      <c r="M534" s="9"/>
    </row>
    <row r="535" spans="3:13" ht="14.25" customHeight="1" x14ac:dyDescent="0.3">
      <c r="C535" s="12"/>
      <c r="I535" s="9"/>
      <c r="K535" s="9"/>
      <c r="M535" s="9"/>
    </row>
    <row r="536" spans="3:13" ht="14.25" customHeight="1" x14ac:dyDescent="0.3">
      <c r="C536" s="12"/>
      <c r="I536" s="9"/>
      <c r="K536" s="9"/>
      <c r="M536" s="9"/>
    </row>
    <row r="537" spans="3:13" ht="14.25" customHeight="1" x14ac:dyDescent="0.3">
      <c r="C537" s="12"/>
      <c r="I537" s="9"/>
      <c r="K537" s="9"/>
      <c r="M537" s="9"/>
    </row>
    <row r="538" spans="3:13" ht="14.25" customHeight="1" x14ac:dyDescent="0.3">
      <c r="C538" s="12"/>
      <c r="I538" s="9"/>
      <c r="K538" s="9"/>
      <c r="M538" s="9"/>
    </row>
    <row r="539" spans="3:13" ht="14.25" customHeight="1" x14ac:dyDescent="0.3">
      <c r="C539" s="12"/>
      <c r="I539" s="9"/>
      <c r="K539" s="9"/>
      <c r="M539" s="9"/>
    </row>
    <row r="540" spans="3:13" ht="14.25" customHeight="1" x14ac:dyDescent="0.3">
      <c r="C540" s="12"/>
      <c r="I540" s="9"/>
      <c r="K540" s="9"/>
      <c r="M540" s="9"/>
    </row>
    <row r="541" spans="3:13" ht="14.25" customHeight="1" x14ac:dyDescent="0.3">
      <c r="C541" s="12"/>
      <c r="I541" s="9"/>
      <c r="K541" s="9"/>
      <c r="M541" s="9"/>
    </row>
    <row r="542" spans="3:13" ht="14.25" customHeight="1" x14ac:dyDescent="0.3">
      <c r="C542" s="12"/>
      <c r="I542" s="9"/>
      <c r="K542" s="9"/>
      <c r="M542" s="9"/>
    </row>
    <row r="543" spans="3:13" ht="14.25" customHeight="1" x14ac:dyDescent="0.3">
      <c r="C543" s="12"/>
      <c r="I543" s="9"/>
      <c r="K543" s="9"/>
      <c r="M543" s="9"/>
    </row>
    <row r="544" spans="3:13" ht="14.25" customHeight="1" x14ac:dyDescent="0.3">
      <c r="C544" s="12"/>
      <c r="I544" s="9"/>
      <c r="K544" s="9"/>
      <c r="M544" s="9"/>
    </row>
    <row r="545" spans="3:13" ht="14.25" customHeight="1" x14ac:dyDescent="0.3">
      <c r="C545" s="12"/>
      <c r="I545" s="9"/>
      <c r="K545" s="9"/>
      <c r="M545" s="9"/>
    </row>
    <row r="546" spans="3:13" ht="14.25" customHeight="1" x14ac:dyDescent="0.3">
      <c r="C546" s="12"/>
      <c r="I546" s="9"/>
      <c r="K546" s="9"/>
      <c r="M546" s="9"/>
    </row>
    <row r="547" spans="3:13" ht="14.25" customHeight="1" x14ac:dyDescent="0.3">
      <c r="C547" s="12"/>
      <c r="I547" s="9"/>
      <c r="K547" s="9"/>
      <c r="M547" s="9"/>
    </row>
    <row r="548" spans="3:13" ht="14.25" customHeight="1" x14ac:dyDescent="0.3">
      <c r="C548" s="12"/>
      <c r="I548" s="9"/>
      <c r="K548" s="9"/>
      <c r="M548" s="9"/>
    </row>
    <row r="549" spans="3:13" ht="14.25" customHeight="1" x14ac:dyDescent="0.3">
      <c r="C549" s="12"/>
      <c r="I549" s="9"/>
      <c r="K549" s="9"/>
      <c r="M549" s="9"/>
    </row>
    <row r="550" spans="3:13" ht="14.25" customHeight="1" x14ac:dyDescent="0.3">
      <c r="C550" s="12"/>
      <c r="I550" s="9"/>
      <c r="K550" s="9"/>
      <c r="M550" s="9"/>
    </row>
    <row r="551" spans="3:13" ht="14.25" customHeight="1" x14ac:dyDescent="0.3">
      <c r="C551" s="12"/>
      <c r="I551" s="9"/>
      <c r="K551" s="9"/>
      <c r="M551" s="9"/>
    </row>
    <row r="552" spans="3:13" ht="14.25" customHeight="1" x14ac:dyDescent="0.3">
      <c r="C552" s="12"/>
      <c r="I552" s="9"/>
      <c r="K552" s="9"/>
      <c r="M552" s="9"/>
    </row>
    <row r="553" spans="3:13" ht="14.25" customHeight="1" x14ac:dyDescent="0.3">
      <c r="C553" s="12"/>
      <c r="I553" s="9"/>
      <c r="K553" s="9"/>
      <c r="M553" s="9"/>
    </row>
    <row r="554" spans="3:13" ht="14.25" customHeight="1" x14ac:dyDescent="0.3">
      <c r="C554" s="12"/>
      <c r="I554" s="9"/>
      <c r="K554" s="9"/>
      <c r="M554" s="9"/>
    </row>
    <row r="555" spans="3:13" ht="14.25" customHeight="1" x14ac:dyDescent="0.3">
      <c r="C555" s="12"/>
      <c r="I555" s="9"/>
      <c r="K555" s="9"/>
      <c r="M555" s="9"/>
    </row>
    <row r="556" spans="3:13" ht="14.25" customHeight="1" x14ac:dyDescent="0.3">
      <c r="C556" s="12"/>
      <c r="I556" s="9"/>
      <c r="K556" s="9"/>
      <c r="M556" s="9"/>
    </row>
    <row r="557" spans="3:13" ht="14.25" customHeight="1" x14ac:dyDescent="0.3">
      <c r="C557" s="12"/>
      <c r="I557" s="9"/>
      <c r="K557" s="9"/>
      <c r="M557" s="9"/>
    </row>
    <row r="558" spans="3:13" ht="14.25" customHeight="1" x14ac:dyDescent="0.3">
      <c r="C558" s="12"/>
      <c r="I558" s="9"/>
      <c r="K558" s="9"/>
      <c r="M558" s="9"/>
    </row>
    <row r="559" spans="3:13" ht="14.25" customHeight="1" x14ac:dyDescent="0.3">
      <c r="C559" s="12"/>
      <c r="I559" s="9"/>
      <c r="K559" s="9"/>
      <c r="M559" s="9"/>
    </row>
    <row r="560" spans="3:13" ht="14.25" customHeight="1" x14ac:dyDescent="0.3">
      <c r="C560" s="12"/>
      <c r="I560" s="9"/>
      <c r="K560" s="9"/>
      <c r="M560" s="9"/>
    </row>
    <row r="561" spans="3:13" ht="14.25" customHeight="1" x14ac:dyDescent="0.3">
      <c r="C561" s="12"/>
      <c r="I561" s="9"/>
      <c r="K561" s="9"/>
      <c r="M561" s="9"/>
    </row>
    <row r="562" spans="3:13" ht="14.25" customHeight="1" x14ac:dyDescent="0.3">
      <c r="C562" s="12"/>
      <c r="I562" s="9"/>
      <c r="K562" s="9"/>
      <c r="M562" s="9"/>
    </row>
    <row r="563" spans="3:13" ht="14.25" customHeight="1" x14ac:dyDescent="0.3">
      <c r="C563" s="12"/>
      <c r="I563" s="9"/>
      <c r="K563" s="9"/>
      <c r="M563" s="9"/>
    </row>
    <row r="564" spans="3:13" ht="14.25" customHeight="1" x14ac:dyDescent="0.3">
      <c r="C564" s="12"/>
      <c r="I564" s="9"/>
      <c r="K564" s="9"/>
      <c r="M564" s="9"/>
    </row>
    <row r="565" spans="3:13" ht="14.25" customHeight="1" x14ac:dyDescent="0.3">
      <c r="C565" s="12"/>
      <c r="I565" s="9"/>
      <c r="K565" s="9"/>
      <c r="M565" s="9"/>
    </row>
    <row r="566" spans="3:13" ht="14.25" customHeight="1" x14ac:dyDescent="0.3">
      <c r="C566" s="12"/>
      <c r="I566" s="9"/>
      <c r="K566" s="9"/>
      <c r="M566" s="9"/>
    </row>
    <row r="567" spans="3:13" ht="14.25" customHeight="1" x14ac:dyDescent="0.3">
      <c r="C567" s="12"/>
      <c r="I567" s="9"/>
      <c r="K567" s="9"/>
      <c r="M567" s="9"/>
    </row>
    <row r="568" spans="3:13" ht="14.25" customHeight="1" x14ac:dyDescent="0.3">
      <c r="C568" s="12"/>
      <c r="I568" s="9"/>
      <c r="K568" s="9"/>
      <c r="M568" s="9"/>
    </row>
    <row r="569" spans="3:13" ht="14.25" customHeight="1" x14ac:dyDescent="0.3">
      <c r="C569" s="12"/>
      <c r="I569" s="9"/>
      <c r="K569" s="9"/>
      <c r="M569" s="9"/>
    </row>
    <row r="570" spans="3:13" ht="14.25" customHeight="1" x14ac:dyDescent="0.3">
      <c r="C570" s="12"/>
      <c r="I570" s="9"/>
      <c r="K570" s="9"/>
      <c r="M570" s="9"/>
    </row>
    <row r="571" spans="3:13" ht="14.25" customHeight="1" x14ac:dyDescent="0.3">
      <c r="C571" s="12"/>
      <c r="I571" s="9"/>
      <c r="K571" s="9"/>
      <c r="M571" s="9"/>
    </row>
    <row r="572" spans="3:13" ht="14.25" customHeight="1" x14ac:dyDescent="0.3">
      <c r="C572" s="12"/>
      <c r="I572" s="9"/>
      <c r="K572" s="9"/>
      <c r="M572" s="9"/>
    </row>
    <row r="573" spans="3:13" ht="14.25" customHeight="1" x14ac:dyDescent="0.3">
      <c r="C573" s="12"/>
      <c r="I573" s="9"/>
      <c r="K573" s="9"/>
      <c r="M573" s="9"/>
    </row>
    <row r="574" spans="3:13" ht="14.25" customHeight="1" x14ac:dyDescent="0.3">
      <c r="C574" s="12"/>
      <c r="I574" s="9"/>
      <c r="K574" s="9"/>
      <c r="M574" s="9"/>
    </row>
    <row r="575" spans="3:13" ht="14.25" customHeight="1" x14ac:dyDescent="0.3">
      <c r="C575" s="12"/>
      <c r="I575" s="9"/>
      <c r="K575" s="9"/>
      <c r="M575" s="9"/>
    </row>
    <row r="576" spans="3:13" ht="14.25" customHeight="1" x14ac:dyDescent="0.3">
      <c r="C576" s="12"/>
      <c r="I576" s="9"/>
      <c r="K576" s="9"/>
      <c r="M576" s="9"/>
    </row>
    <row r="577" spans="3:13" ht="14.25" customHeight="1" x14ac:dyDescent="0.3">
      <c r="C577" s="12"/>
      <c r="I577" s="9"/>
      <c r="K577" s="9"/>
      <c r="M577" s="9"/>
    </row>
    <row r="578" spans="3:13" ht="14.25" customHeight="1" x14ac:dyDescent="0.3">
      <c r="C578" s="12"/>
      <c r="I578" s="9"/>
      <c r="K578" s="9"/>
      <c r="M578" s="9"/>
    </row>
    <row r="579" spans="3:13" ht="14.25" customHeight="1" x14ac:dyDescent="0.3">
      <c r="C579" s="12"/>
      <c r="I579" s="9"/>
      <c r="K579" s="9"/>
      <c r="M579" s="9"/>
    </row>
    <row r="580" spans="3:13" ht="14.25" customHeight="1" x14ac:dyDescent="0.3">
      <c r="C580" s="12"/>
      <c r="I580" s="9"/>
      <c r="K580" s="9"/>
      <c r="M580" s="9"/>
    </row>
    <row r="581" spans="3:13" ht="14.25" customHeight="1" x14ac:dyDescent="0.3">
      <c r="C581" s="12"/>
      <c r="I581" s="9"/>
      <c r="K581" s="9"/>
      <c r="M581" s="9"/>
    </row>
    <row r="582" spans="3:13" ht="14.25" customHeight="1" x14ac:dyDescent="0.3">
      <c r="C582" s="12"/>
      <c r="I582" s="9"/>
      <c r="K582" s="9"/>
      <c r="M582" s="9"/>
    </row>
    <row r="583" spans="3:13" ht="14.25" customHeight="1" x14ac:dyDescent="0.3">
      <c r="C583" s="12"/>
      <c r="I583" s="9"/>
      <c r="K583" s="9"/>
      <c r="M583" s="9"/>
    </row>
    <row r="584" spans="3:13" ht="14.25" customHeight="1" x14ac:dyDescent="0.3">
      <c r="C584" s="12"/>
      <c r="I584" s="9"/>
      <c r="K584" s="9"/>
      <c r="M584" s="9"/>
    </row>
    <row r="585" spans="3:13" ht="14.25" customHeight="1" x14ac:dyDescent="0.3">
      <c r="C585" s="12"/>
      <c r="I585" s="9"/>
      <c r="K585" s="9"/>
      <c r="M585" s="9"/>
    </row>
    <row r="586" spans="3:13" ht="14.25" customHeight="1" x14ac:dyDescent="0.3">
      <c r="C586" s="12"/>
      <c r="I586" s="9"/>
      <c r="K586" s="9"/>
      <c r="M586" s="9"/>
    </row>
    <row r="587" spans="3:13" ht="14.25" customHeight="1" x14ac:dyDescent="0.3">
      <c r="C587" s="12"/>
      <c r="I587" s="9"/>
      <c r="K587" s="9"/>
      <c r="M587" s="9"/>
    </row>
    <row r="588" spans="3:13" ht="14.25" customHeight="1" x14ac:dyDescent="0.3">
      <c r="C588" s="12"/>
      <c r="I588" s="9"/>
      <c r="K588" s="9"/>
      <c r="M588" s="9"/>
    </row>
    <row r="589" spans="3:13" ht="14.25" customHeight="1" x14ac:dyDescent="0.3">
      <c r="C589" s="12"/>
      <c r="I589" s="9"/>
      <c r="K589" s="9"/>
      <c r="M589" s="9"/>
    </row>
    <row r="590" spans="3:13" ht="14.25" customHeight="1" x14ac:dyDescent="0.3">
      <c r="C590" s="12"/>
      <c r="I590" s="9"/>
      <c r="K590" s="9"/>
      <c r="M590" s="9"/>
    </row>
    <row r="591" spans="3:13" ht="14.25" customHeight="1" x14ac:dyDescent="0.3">
      <c r="C591" s="12"/>
      <c r="I591" s="9"/>
      <c r="K591" s="9"/>
      <c r="M591" s="9"/>
    </row>
    <row r="592" spans="3:13" ht="14.25" customHeight="1" x14ac:dyDescent="0.3">
      <c r="C592" s="12"/>
      <c r="I592" s="9"/>
      <c r="K592" s="9"/>
      <c r="M592" s="9"/>
    </row>
    <row r="593" spans="3:13" ht="14.25" customHeight="1" x14ac:dyDescent="0.3">
      <c r="C593" s="12"/>
      <c r="I593" s="9"/>
      <c r="K593" s="9"/>
      <c r="M593" s="9"/>
    </row>
    <row r="594" spans="3:13" ht="14.25" customHeight="1" x14ac:dyDescent="0.3">
      <c r="C594" s="12"/>
      <c r="I594" s="9"/>
      <c r="K594" s="9"/>
      <c r="M594" s="9"/>
    </row>
    <row r="595" spans="3:13" ht="14.25" customHeight="1" x14ac:dyDescent="0.3">
      <c r="C595" s="12"/>
      <c r="I595" s="9"/>
      <c r="K595" s="9"/>
      <c r="M595" s="9"/>
    </row>
    <row r="596" spans="3:13" ht="14.25" customHeight="1" x14ac:dyDescent="0.3">
      <c r="C596" s="12"/>
      <c r="I596" s="9"/>
      <c r="K596" s="9"/>
      <c r="M596" s="9"/>
    </row>
    <row r="597" spans="3:13" ht="14.25" customHeight="1" x14ac:dyDescent="0.3">
      <c r="C597" s="12"/>
      <c r="I597" s="9"/>
      <c r="K597" s="9"/>
      <c r="M597" s="9"/>
    </row>
    <row r="598" spans="3:13" ht="14.25" customHeight="1" x14ac:dyDescent="0.3">
      <c r="C598" s="12"/>
      <c r="I598" s="9"/>
      <c r="K598" s="9"/>
      <c r="M598" s="9"/>
    </row>
    <row r="599" spans="3:13" ht="14.25" customHeight="1" x14ac:dyDescent="0.3">
      <c r="C599" s="12"/>
      <c r="I599" s="9"/>
      <c r="K599" s="9"/>
      <c r="M599" s="9"/>
    </row>
    <row r="600" spans="3:13" ht="14.25" customHeight="1" x14ac:dyDescent="0.3">
      <c r="C600" s="12"/>
      <c r="I600" s="9"/>
      <c r="K600" s="9"/>
      <c r="M600" s="9"/>
    </row>
    <row r="601" spans="3:13" ht="14.25" customHeight="1" x14ac:dyDescent="0.3">
      <c r="C601" s="12"/>
      <c r="I601" s="9"/>
      <c r="K601" s="9"/>
      <c r="M601" s="9"/>
    </row>
    <row r="602" spans="3:13" ht="14.25" customHeight="1" x14ac:dyDescent="0.3">
      <c r="C602" s="12"/>
      <c r="I602" s="9"/>
      <c r="K602" s="9"/>
      <c r="M602" s="9"/>
    </row>
    <row r="603" spans="3:13" ht="14.25" customHeight="1" x14ac:dyDescent="0.3">
      <c r="C603" s="12"/>
      <c r="I603" s="9"/>
      <c r="K603" s="9"/>
      <c r="M603" s="9"/>
    </row>
    <row r="604" spans="3:13" ht="14.25" customHeight="1" x14ac:dyDescent="0.3">
      <c r="C604" s="12"/>
      <c r="I604" s="9"/>
      <c r="K604" s="9"/>
      <c r="M604" s="9"/>
    </row>
    <row r="605" spans="3:13" ht="14.25" customHeight="1" x14ac:dyDescent="0.3">
      <c r="C605" s="12"/>
      <c r="I605" s="9"/>
      <c r="K605" s="9"/>
      <c r="M605" s="9"/>
    </row>
    <row r="606" spans="3:13" ht="14.25" customHeight="1" x14ac:dyDescent="0.3">
      <c r="C606" s="12"/>
      <c r="I606" s="9"/>
      <c r="K606" s="9"/>
      <c r="M606" s="9"/>
    </row>
    <row r="607" spans="3:13" ht="14.25" customHeight="1" x14ac:dyDescent="0.3">
      <c r="C607" s="12"/>
      <c r="I607" s="9"/>
      <c r="K607" s="9"/>
      <c r="M607" s="9"/>
    </row>
    <row r="608" spans="3:13" ht="14.25" customHeight="1" x14ac:dyDescent="0.3">
      <c r="C608" s="12"/>
      <c r="I608" s="9"/>
      <c r="K608" s="9"/>
      <c r="M608" s="9"/>
    </row>
    <row r="609" spans="3:13" ht="14.25" customHeight="1" x14ac:dyDescent="0.3">
      <c r="C609" s="12"/>
      <c r="I609" s="9"/>
      <c r="K609" s="9"/>
      <c r="M609" s="9"/>
    </row>
    <row r="610" spans="3:13" ht="14.25" customHeight="1" x14ac:dyDescent="0.3">
      <c r="C610" s="12"/>
      <c r="I610" s="9"/>
      <c r="K610" s="9"/>
      <c r="M610" s="9"/>
    </row>
    <row r="611" spans="3:13" ht="14.25" customHeight="1" x14ac:dyDescent="0.3">
      <c r="C611" s="12"/>
      <c r="I611" s="9"/>
      <c r="K611" s="9"/>
      <c r="M611" s="9"/>
    </row>
    <row r="612" spans="3:13" ht="14.25" customHeight="1" x14ac:dyDescent="0.3">
      <c r="C612" s="12"/>
      <c r="I612" s="9"/>
      <c r="K612" s="9"/>
      <c r="M612" s="9"/>
    </row>
    <row r="613" spans="3:13" ht="14.25" customHeight="1" x14ac:dyDescent="0.3">
      <c r="C613" s="12"/>
      <c r="I613" s="9"/>
      <c r="K613" s="9"/>
      <c r="M613" s="9"/>
    </row>
    <row r="614" spans="3:13" ht="14.25" customHeight="1" x14ac:dyDescent="0.3">
      <c r="C614" s="12"/>
      <c r="I614" s="9"/>
      <c r="K614" s="9"/>
      <c r="M614" s="9"/>
    </row>
    <row r="615" spans="3:13" ht="14.25" customHeight="1" x14ac:dyDescent="0.3">
      <c r="C615" s="12"/>
      <c r="I615" s="9"/>
      <c r="K615" s="9"/>
      <c r="M615" s="9"/>
    </row>
    <row r="616" spans="3:13" ht="14.25" customHeight="1" x14ac:dyDescent="0.3">
      <c r="C616" s="12"/>
      <c r="I616" s="9"/>
      <c r="K616" s="9"/>
      <c r="M616" s="9"/>
    </row>
    <row r="617" spans="3:13" ht="14.25" customHeight="1" x14ac:dyDescent="0.3">
      <c r="C617" s="12"/>
      <c r="I617" s="9"/>
      <c r="K617" s="9"/>
      <c r="M617" s="9"/>
    </row>
    <row r="618" spans="3:13" ht="14.25" customHeight="1" x14ac:dyDescent="0.3">
      <c r="C618" s="12"/>
      <c r="I618" s="9"/>
      <c r="K618" s="9"/>
      <c r="M618" s="9"/>
    </row>
    <row r="619" spans="3:13" ht="14.25" customHeight="1" x14ac:dyDescent="0.3">
      <c r="C619" s="12"/>
      <c r="I619" s="9"/>
      <c r="K619" s="9"/>
      <c r="M619" s="9"/>
    </row>
    <row r="620" spans="3:13" ht="14.25" customHeight="1" x14ac:dyDescent="0.3">
      <c r="C620" s="12"/>
      <c r="I620" s="9"/>
      <c r="K620" s="9"/>
      <c r="M620" s="9"/>
    </row>
    <row r="621" spans="3:13" ht="14.25" customHeight="1" x14ac:dyDescent="0.3">
      <c r="C621" s="12"/>
      <c r="I621" s="9"/>
      <c r="K621" s="9"/>
      <c r="M621" s="9"/>
    </row>
    <row r="622" spans="3:13" ht="14.25" customHeight="1" x14ac:dyDescent="0.3">
      <c r="C622" s="12"/>
      <c r="I622" s="9"/>
      <c r="K622" s="9"/>
      <c r="M622" s="9"/>
    </row>
    <row r="623" spans="3:13" ht="14.25" customHeight="1" x14ac:dyDescent="0.3">
      <c r="C623" s="12"/>
      <c r="I623" s="9"/>
      <c r="K623" s="9"/>
      <c r="M623" s="9"/>
    </row>
    <row r="624" spans="3:13" ht="14.25" customHeight="1" x14ac:dyDescent="0.3">
      <c r="C624" s="12"/>
      <c r="I624" s="9"/>
      <c r="K624" s="9"/>
      <c r="M624" s="9"/>
    </row>
    <row r="625" spans="3:13" ht="14.25" customHeight="1" x14ac:dyDescent="0.3">
      <c r="C625" s="12"/>
      <c r="I625" s="9"/>
      <c r="K625" s="9"/>
      <c r="M625" s="9"/>
    </row>
    <row r="626" spans="3:13" ht="14.25" customHeight="1" x14ac:dyDescent="0.3">
      <c r="C626" s="12"/>
      <c r="I626" s="9"/>
      <c r="K626" s="9"/>
      <c r="M626" s="9"/>
    </row>
    <row r="627" spans="3:13" ht="14.25" customHeight="1" x14ac:dyDescent="0.3">
      <c r="C627" s="12"/>
      <c r="I627" s="9"/>
      <c r="K627" s="9"/>
      <c r="M627" s="9"/>
    </row>
    <row r="628" spans="3:13" ht="14.25" customHeight="1" x14ac:dyDescent="0.3">
      <c r="C628" s="12"/>
      <c r="I628" s="9"/>
      <c r="K628" s="9"/>
      <c r="M628" s="9"/>
    </row>
    <row r="629" spans="3:13" ht="14.25" customHeight="1" x14ac:dyDescent="0.3">
      <c r="C629" s="12"/>
      <c r="I629" s="9"/>
      <c r="K629" s="9"/>
      <c r="M629" s="9"/>
    </row>
    <row r="630" spans="3:13" ht="14.25" customHeight="1" x14ac:dyDescent="0.3">
      <c r="C630" s="12"/>
      <c r="I630" s="9"/>
      <c r="K630" s="9"/>
      <c r="M630" s="9"/>
    </row>
    <row r="631" spans="3:13" ht="14.25" customHeight="1" x14ac:dyDescent="0.3">
      <c r="C631" s="12"/>
      <c r="I631" s="9"/>
      <c r="K631" s="9"/>
      <c r="M631" s="9"/>
    </row>
    <row r="632" spans="3:13" ht="14.25" customHeight="1" x14ac:dyDescent="0.3">
      <c r="C632" s="12"/>
      <c r="I632" s="9"/>
      <c r="K632" s="9"/>
      <c r="M632" s="9"/>
    </row>
    <row r="633" spans="3:13" ht="14.25" customHeight="1" x14ac:dyDescent="0.3">
      <c r="C633" s="12"/>
      <c r="I633" s="9"/>
      <c r="K633" s="9"/>
      <c r="M633" s="9"/>
    </row>
    <row r="634" spans="3:13" ht="14.25" customHeight="1" x14ac:dyDescent="0.3">
      <c r="C634" s="12"/>
      <c r="I634" s="9"/>
      <c r="K634" s="9"/>
      <c r="M634" s="9"/>
    </row>
    <row r="635" spans="3:13" ht="14.25" customHeight="1" x14ac:dyDescent="0.3">
      <c r="C635" s="12"/>
      <c r="I635" s="9"/>
      <c r="K635" s="9"/>
      <c r="M635" s="9"/>
    </row>
    <row r="636" spans="3:13" ht="14.25" customHeight="1" x14ac:dyDescent="0.3">
      <c r="C636" s="12"/>
      <c r="I636" s="9"/>
      <c r="K636" s="9"/>
      <c r="M636" s="9"/>
    </row>
    <row r="637" spans="3:13" ht="14.25" customHeight="1" x14ac:dyDescent="0.3">
      <c r="C637" s="12"/>
      <c r="I637" s="9"/>
      <c r="K637" s="9"/>
      <c r="M637" s="9"/>
    </row>
    <row r="638" spans="3:13" ht="14.25" customHeight="1" x14ac:dyDescent="0.3">
      <c r="C638" s="12"/>
      <c r="I638" s="9"/>
      <c r="K638" s="9"/>
      <c r="M638" s="9"/>
    </row>
    <row r="639" spans="3:13" ht="14.25" customHeight="1" x14ac:dyDescent="0.3">
      <c r="C639" s="12"/>
      <c r="I639" s="9"/>
      <c r="K639" s="9"/>
      <c r="M639" s="9"/>
    </row>
    <row r="640" spans="3:13" ht="14.25" customHeight="1" x14ac:dyDescent="0.3">
      <c r="C640" s="12"/>
      <c r="I640" s="9"/>
      <c r="K640" s="9"/>
      <c r="M640" s="9"/>
    </row>
    <row r="641" spans="3:13" ht="14.25" customHeight="1" x14ac:dyDescent="0.3">
      <c r="C641" s="12"/>
      <c r="I641" s="9"/>
      <c r="K641" s="9"/>
      <c r="M641" s="9"/>
    </row>
    <row r="642" spans="3:13" ht="14.25" customHeight="1" x14ac:dyDescent="0.3">
      <c r="C642" s="12"/>
      <c r="I642" s="9"/>
      <c r="K642" s="9"/>
      <c r="M642" s="9"/>
    </row>
    <row r="643" spans="3:13" ht="14.25" customHeight="1" x14ac:dyDescent="0.3">
      <c r="C643" s="12"/>
      <c r="I643" s="9"/>
      <c r="K643" s="9"/>
      <c r="M643" s="9"/>
    </row>
    <row r="644" spans="3:13" ht="14.25" customHeight="1" x14ac:dyDescent="0.3">
      <c r="C644" s="12"/>
      <c r="I644" s="9"/>
      <c r="K644" s="9"/>
      <c r="M644" s="9"/>
    </row>
    <row r="645" spans="3:13" ht="14.25" customHeight="1" x14ac:dyDescent="0.3">
      <c r="C645" s="12"/>
      <c r="I645" s="9"/>
      <c r="K645" s="9"/>
      <c r="M645" s="9"/>
    </row>
    <row r="646" spans="3:13" ht="14.25" customHeight="1" x14ac:dyDescent="0.3">
      <c r="C646" s="12"/>
      <c r="I646" s="9"/>
      <c r="K646" s="9"/>
      <c r="M646" s="9"/>
    </row>
    <row r="647" spans="3:13" ht="14.25" customHeight="1" x14ac:dyDescent="0.3">
      <c r="C647" s="12"/>
      <c r="I647" s="9"/>
      <c r="K647" s="9"/>
      <c r="M647" s="9"/>
    </row>
    <row r="648" spans="3:13" ht="14.25" customHeight="1" x14ac:dyDescent="0.3">
      <c r="C648" s="12"/>
      <c r="I648" s="9"/>
      <c r="K648" s="9"/>
      <c r="M648" s="9"/>
    </row>
    <row r="649" spans="3:13" ht="14.25" customHeight="1" x14ac:dyDescent="0.3">
      <c r="C649" s="12"/>
      <c r="I649" s="9"/>
      <c r="K649" s="9"/>
      <c r="M649" s="9"/>
    </row>
    <row r="650" spans="3:13" ht="14.25" customHeight="1" x14ac:dyDescent="0.3">
      <c r="C650" s="12"/>
      <c r="I650" s="9"/>
      <c r="K650" s="9"/>
      <c r="M650" s="9"/>
    </row>
    <row r="651" spans="3:13" ht="14.25" customHeight="1" x14ac:dyDescent="0.3">
      <c r="C651" s="12"/>
      <c r="I651" s="9"/>
      <c r="K651" s="9"/>
      <c r="M651" s="9"/>
    </row>
    <row r="652" spans="3:13" ht="14.25" customHeight="1" x14ac:dyDescent="0.3">
      <c r="C652" s="12"/>
      <c r="I652" s="9"/>
      <c r="K652" s="9"/>
      <c r="M652" s="9"/>
    </row>
    <row r="653" spans="3:13" ht="14.25" customHeight="1" x14ac:dyDescent="0.3">
      <c r="C653" s="12"/>
      <c r="I653" s="9"/>
      <c r="K653" s="9"/>
      <c r="M653" s="9"/>
    </row>
    <row r="654" spans="3:13" ht="14.25" customHeight="1" x14ac:dyDescent="0.3">
      <c r="C654" s="12"/>
      <c r="I654" s="9"/>
      <c r="K654" s="9"/>
      <c r="M654" s="9"/>
    </row>
    <row r="655" spans="3:13" ht="14.25" customHeight="1" x14ac:dyDescent="0.3">
      <c r="C655" s="12"/>
      <c r="I655" s="9"/>
      <c r="K655" s="9"/>
      <c r="M655" s="9"/>
    </row>
    <row r="656" spans="3:13" ht="14.25" customHeight="1" x14ac:dyDescent="0.3">
      <c r="C656" s="12"/>
      <c r="I656" s="9"/>
      <c r="K656" s="9"/>
      <c r="M656" s="9"/>
    </row>
    <row r="657" spans="3:13" ht="14.25" customHeight="1" x14ac:dyDescent="0.3">
      <c r="C657" s="12"/>
      <c r="I657" s="9"/>
      <c r="K657" s="9"/>
      <c r="M657" s="9"/>
    </row>
    <row r="658" spans="3:13" ht="14.25" customHeight="1" x14ac:dyDescent="0.3">
      <c r="C658" s="12"/>
      <c r="I658" s="9"/>
      <c r="K658" s="9"/>
      <c r="M658" s="9"/>
    </row>
    <row r="659" spans="3:13" ht="14.25" customHeight="1" x14ac:dyDescent="0.3">
      <c r="C659" s="12"/>
      <c r="I659" s="9"/>
      <c r="K659" s="9"/>
      <c r="M659" s="9"/>
    </row>
    <row r="660" spans="3:13" ht="14.25" customHeight="1" x14ac:dyDescent="0.3">
      <c r="C660" s="12"/>
      <c r="I660" s="9"/>
      <c r="K660" s="9"/>
      <c r="M660" s="9"/>
    </row>
    <row r="661" spans="3:13" ht="14.25" customHeight="1" x14ac:dyDescent="0.3">
      <c r="C661" s="12"/>
      <c r="I661" s="9"/>
      <c r="K661" s="9"/>
      <c r="M661" s="9"/>
    </row>
    <row r="662" spans="3:13" ht="14.25" customHeight="1" x14ac:dyDescent="0.3">
      <c r="C662" s="12"/>
      <c r="I662" s="9"/>
      <c r="K662" s="9"/>
      <c r="M662" s="9"/>
    </row>
    <row r="663" spans="3:13" ht="14.25" customHeight="1" x14ac:dyDescent="0.3">
      <c r="C663" s="12"/>
      <c r="I663" s="9"/>
      <c r="K663" s="9"/>
      <c r="M663" s="9"/>
    </row>
    <row r="664" spans="3:13" ht="14.25" customHeight="1" x14ac:dyDescent="0.3">
      <c r="C664" s="12"/>
      <c r="I664" s="9"/>
      <c r="K664" s="9"/>
      <c r="M664" s="9"/>
    </row>
    <row r="665" spans="3:13" ht="14.25" customHeight="1" x14ac:dyDescent="0.3">
      <c r="C665" s="12"/>
      <c r="I665" s="9"/>
      <c r="K665" s="9"/>
      <c r="M665" s="9"/>
    </row>
    <row r="666" spans="3:13" ht="14.25" customHeight="1" x14ac:dyDescent="0.3">
      <c r="C666" s="12"/>
      <c r="I666" s="9"/>
      <c r="K666" s="9"/>
      <c r="M666" s="9"/>
    </row>
    <row r="667" spans="3:13" ht="14.25" customHeight="1" x14ac:dyDescent="0.3">
      <c r="C667" s="12"/>
      <c r="I667" s="9"/>
      <c r="K667" s="9"/>
      <c r="M667" s="9"/>
    </row>
    <row r="668" spans="3:13" ht="14.25" customHeight="1" x14ac:dyDescent="0.3">
      <c r="C668" s="12"/>
      <c r="I668" s="9"/>
      <c r="K668" s="9"/>
      <c r="M668" s="9"/>
    </row>
    <row r="669" spans="3:13" ht="14.25" customHeight="1" x14ac:dyDescent="0.3">
      <c r="C669" s="12"/>
      <c r="I669" s="9"/>
      <c r="K669" s="9"/>
      <c r="M669" s="9"/>
    </row>
    <row r="670" spans="3:13" ht="14.25" customHeight="1" x14ac:dyDescent="0.3">
      <c r="C670" s="12"/>
      <c r="I670" s="9"/>
      <c r="K670" s="9"/>
      <c r="M670" s="9"/>
    </row>
    <row r="671" spans="3:13" ht="14.25" customHeight="1" x14ac:dyDescent="0.3">
      <c r="C671" s="12"/>
      <c r="I671" s="9"/>
      <c r="K671" s="9"/>
      <c r="M671" s="9"/>
    </row>
    <row r="672" spans="3:13" ht="14.25" customHeight="1" x14ac:dyDescent="0.3">
      <c r="C672" s="12"/>
      <c r="I672" s="9"/>
      <c r="K672" s="9"/>
      <c r="M672" s="9"/>
    </row>
    <row r="673" spans="3:13" ht="14.25" customHeight="1" x14ac:dyDescent="0.3">
      <c r="C673" s="12"/>
      <c r="I673" s="9"/>
      <c r="K673" s="9"/>
      <c r="M673" s="9"/>
    </row>
    <row r="674" spans="3:13" ht="14.25" customHeight="1" x14ac:dyDescent="0.3">
      <c r="C674" s="12"/>
      <c r="I674" s="9"/>
      <c r="K674" s="9"/>
      <c r="M674" s="9"/>
    </row>
    <row r="675" spans="3:13" ht="14.25" customHeight="1" x14ac:dyDescent="0.3">
      <c r="C675" s="12"/>
      <c r="I675" s="9"/>
      <c r="K675" s="9"/>
      <c r="M675" s="9"/>
    </row>
    <row r="676" spans="3:13" ht="14.25" customHeight="1" x14ac:dyDescent="0.3">
      <c r="C676" s="12"/>
      <c r="I676" s="9"/>
      <c r="K676" s="9"/>
      <c r="M676" s="9"/>
    </row>
    <row r="677" spans="3:13" ht="14.25" customHeight="1" x14ac:dyDescent="0.3">
      <c r="C677" s="12"/>
      <c r="I677" s="9"/>
      <c r="K677" s="9"/>
      <c r="M677" s="9"/>
    </row>
    <row r="678" spans="3:13" ht="14.25" customHeight="1" x14ac:dyDescent="0.3">
      <c r="C678" s="12"/>
      <c r="I678" s="9"/>
      <c r="K678" s="9"/>
      <c r="M678" s="9"/>
    </row>
    <row r="679" spans="3:13" ht="14.25" customHeight="1" x14ac:dyDescent="0.3">
      <c r="C679" s="12"/>
      <c r="I679" s="9"/>
      <c r="K679" s="9"/>
      <c r="M679" s="9"/>
    </row>
    <row r="680" spans="3:13" ht="14.25" customHeight="1" x14ac:dyDescent="0.3">
      <c r="C680" s="12"/>
      <c r="I680" s="9"/>
      <c r="K680" s="9"/>
      <c r="M680" s="9"/>
    </row>
    <row r="681" spans="3:13" ht="14.25" customHeight="1" x14ac:dyDescent="0.3">
      <c r="C681" s="12"/>
      <c r="I681" s="9"/>
      <c r="K681" s="9"/>
      <c r="M681" s="9"/>
    </row>
    <row r="682" spans="3:13" ht="14.25" customHeight="1" x14ac:dyDescent="0.3">
      <c r="C682" s="12"/>
      <c r="I682" s="9"/>
      <c r="K682" s="9"/>
      <c r="M682" s="9"/>
    </row>
    <row r="683" spans="3:13" ht="14.25" customHeight="1" x14ac:dyDescent="0.3">
      <c r="C683" s="12"/>
      <c r="I683" s="9"/>
      <c r="K683" s="9"/>
      <c r="M683" s="9"/>
    </row>
    <row r="684" spans="3:13" ht="14.25" customHeight="1" x14ac:dyDescent="0.3">
      <c r="C684" s="12"/>
      <c r="I684" s="9"/>
      <c r="K684" s="9"/>
      <c r="M684" s="9"/>
    </row>
    <row r="685" spans="3:13" ht="14.25" customHeight="1" x14ac:dyDescent="0.3">
      <c r="C685" s="12"/>
      <c r="I685" s="9"/>
      <c r="K685" s="9"/>
      <c r="M685" s="9"/>
    </row>
    <row r="686" spans="3:13" ht="14.25" customHeight="1" x14ac:dyDescent="0.3">
      <c r="C686" s="12"/>
      <c r="I686" s="9"/>
      <c r="K686" s="9"/>
      <c r="M686" s="9"/>
    </row>
    <row r="687" spans="3:13" ht="14.25" customHeight="1" x14ac:dyDescent="0.3">
      <c r="C687" s="12"/>
      <c r="I687" s="9"/>
      <c r="K687" s="9"/>
      <c r="M687" s="9"/>
    </row>
    <row r="688" spans="3:13" ht="14.25" customHeight="1" x14ac:dyDescent="0.3">
      <c r="C688" s="12"/>
      <c r="I688" s="9"/>
      <c r="K688" s="9"/>
      <c r="M688" s="9"/>
    </row>
    <row r="689" spans="3:13" ht="14.25" customHeight="1" x14ac:dyDescent="0.3">
      <c r="C689" s="12"/>
      <c r="I689" s="9"/>
      <c r="K689" s="9"/>
      <c r="M689" s="9"/>
    </row>
    <row r="690" spans="3:13" ht="14.25" customHeight="1" x14ac:dyDescent="0.3">
      <c r="C690" s="12"/>
      <c r="I690" s="9"/>
      <c r="K690" s="9"/>
      <c r="M690" s="9"/>
    </row>
    <row r="691" spans="3:13" ht="14.25" customHeight="1" x14ac:dyDescent="0.3">
      <c r="C691" s="12"/>
      <c r="I691" s="9"/>
      <c r="K691" s="9"/>
      <c r="M691" s="9"/>
    </row>
    <row r="692" spans="3:13" ht="14.25" customHeight="1" x14ac:dyDescent="0.3">
      <c r="C692" s="12"/>
      <c r="I692" s="9"/>
      <c r="K692" s="9"/>
      <c r="M692" s="9"/>
    </row>
    <row r="693" spans="3:13" ht="14.25" customHeight="1" x14ac:dyDescent="0.3">
      <c r="C693" s="12"/>
      <c r="I693" s="9"/>
      <c r="K693" s="9"/>
      <c r="M693" s="9"/>
    </row>
    <row r="694" spans="3:13" ht="14.25" customHeight="1" x14ac:dyDescent="0.3">
      <c r="C694" s="12"/>
      <c r="I694" s="9"/>
      <c r="K694" s="9"/>
      <c r="M694" s="9"/>
    </row>
    <row r="695" spans="3:13" ht="14.25" customHeight="1" x14ac:dyDescent="0.3">
      <c r="C695" s="12"/>
      <c r="I695" s="9"/>
      <c r="K695" s="9"/>
      <c r="M695" s="9"/>
    </row>
    <row r="696" spans="3:13" ht="14.25" customHeight="1" x14ac:dyDescent="0.3">
      <c r="C696" s="12"/>
      <c r="I696" s="9"/>
      <c r="K696" s="9"/>
      <c r="M696" s="9"/>
    </row>
    <row r="697" spans="3:13" ht="14.25" customHeight="1" x14ac:dyDescent="0.3">
      <c r="C697" s="12"/>
      <c r="I697" s="9"/>
      <c r="K697" s="9"/>
      <c r="M697" s="9"/>
    </row>
    <row r="698" spans="3:13" ht="14.25" customHeight="1" x14ac:dyDescent="0.3">
      <c r="C698" s="12"/>
      <c r="I698" s="9"/>
      <c r="K698" s="9"/>
      <c r="M698" s="9"/>
    </row>
    <row r="699" spans="3:13" ht="14.25" customHeight="1" x14ac:dyDescent="0.3">
      <c r="C699" s="12"/>
      <c r="I699" s="9"/>
      <c r="K699" s="9"/>
      <c r="M699" s="9"/>
    </row>
    <row r="700" spans="3:13" ht="14.25" customHeight="1" x14ac:dyDescent="0.3">
      <c r="C700" s="12"/>
      <c r="I700" s="9"/>
      <c r="K700" s="9"/>
      <c r="M700" s="9"/>
    </row>
    <row r="701" spans="3:13" ht="14.25" customHeight="1" x14ac:dyDescent="0.3">
      <c r="C701" s="12"/>
      <c r="I701" s="9"/>
      <c r="K701" s="9"/>
      <c r="M701" s="9"/>
    </row>
    <row r="702" spans="3:13" ht="14.25" customHeight="1" x14ac:dyDescent="0.3">
      <c r="C702" s="12"/>
      <c r="I702" s="9"/>
      <c r="K702" s="9"/>
      <c r="M702" s="9"/>
    </row>
    <row r="703" spans="3:13" ht="14.25" customHeight="1" x14ac:dyDescent="0.3">
      <c r="C703" s="12"/>
      <c r="I703" s="9"/>
      <c r="K703" s="9"/>
      <c r="M703" s="9"/>
    </row>
    <row r="704" spans="3:13" ht="14.25" customHeight="1" x14ac:dyDescent="0.3">
      <c r="C704" s="12"/>
      <c r="I704" s="9"/>
      <c r="K704" s="9"/>
      <c r="M704" s="9"/>
    </row>
    <row r="705" spans="3:13" ht="14.25" customHeight="1" x14ac:dyDescent="0.3">
      <c r="C705" s="12"/>
      <c r="I705" s="9"/>
      <c r="K705" s="9"/>
      <c r="M705" s="9"/>
    </row>
    <row r="706" spans="3:13" ht="14.25" customHeight="1" x14ac:dyDescent="0.3">
      <c r="C706" s="12"/>
      <c r="I706" s="9"/>
      <c r="K706" s="9"/>
      <c r="M706" s="9"/>
    </row>
    <row r="707" spans="3:13" ht="14.25" customHeight="1" x14ac:dyDescent="0.3">
      <c r="C707" s="12"/>
      <c r="I707" s="9"/>
      <c r="K707" s="9"/>
      <c r="M707" s="9"/>
    </row>
    <row r="708" spans="3:13" ht="14.25" customHeight="1" x14ac:dyDescent="0.3">
      <c r="C708" s="12"/>
      <c r="I708" s="9"/>
      <c r="K708" s="9"/>
      <c r="M708" s="9"/>
    </row>
    <row r="709" spans="3:13" ht="14.25" customHeight="1" x14ac:dyDescent="0.3">
      <c r="C709" s="12"/>
      <c r="I709" s="9"/>
      <c r="K709" s="9"/>
      <c r="M709" s="9"/>
    </row>
    <row r="710" spans="3:13" ht="14.25" customHeight="1" x14ac:dyDescent="0.3">
      <c r="C710" s="12"/>
      <c r="I710" s="9"/>
      <c r="K710" s="9"/>
      <c r="M710" s="9"/>
    </row>
    <row r="711" spans="3:13" ht="14.25" customHeight="1" x14ac:dyDescent="0.3">
      <c r="C711" s="12"/>
      <c r="I711" s="9"/>
      <c r="K711" s="9"/>
      <c r="M711" s="9"/>
    </row>
    <row r="712" spans="3:13" ht="14.25" customHeight="1" x14ac:dyDescent="0.3">
      <c r="C712" s="12"/>
      <c r="I712" s="9"/>
      <c r="K712" s="9"/>
      <c r="M712" s="9"/>
    </row>
    <row r="713" spans="3:13" ht="14.25" customHeight="1" x14ac:dyDescent="0.3">
      <c r="C713" s="12"/>
      <c r="I713" s="9"/>
      <c r="K713" s="9"/>
      <c r="M713" s="9"/>
    </row>
    <row r="714" spans="3:13" ht="14.25" customHeight="1" x14ac:dyDescent="0.3">
      <c r="C714" s="12"/>
      <c r="I714" s="9"/>
      <c r="K714" s="9"/>
      <c r="M714" s="9"/>
    </row>
    <row r="715" spans="3:13" ht="14.25" customHeight="1" x14ac:dyDescent="0.3">
      <c r="C715" s="12"/>
      <c r="I715" s="9"/>
      <c r="K715" s="9"/>
      <c r="M715" s="9"/>
    </row>
    <row r="716" spans="3:13" ht="14.25" customHeight="1" x14ac:dyDescent="0.3">
      <c r="C716" s="12"/>
      <c r="I716" s="9"/>
      <c r="K716" s="9"/>
      <c r="M716" s="9"/>
    </row>
    <row r="717" spans="3:13" ht="14.25" customHeight="1" x14ac:dyDescent="0.3">
      <c r="C717" s="12"/>
      <c r="I717" s="9"/>
      <c r="K717" s="9"/>
      <c r="M717" s="9"/>
    </row>
    <row r="718" spans="3:13" ht="14.25" customHeight="1" x14ac:dyDescent="0.3">
      <c r="C718" s="12"/>
      <c r="I718" s="9"/>
      <c r="K718" s="9"/>
      <c r="M718" s="9"/>
    </row>
    <row r="719" spans="3:13" ht="14.25" customHeight="1" x14ac:dyDescent="0.3">
      <c r="C719" s="12"/>
      <c r="I719" s="9"/>
      <c r="K719" s="9"/>
      <c r="M719" s="9"/>
    </row>
    <row r="720" spans="3:13" ht="14.25" customHeight="1" x14ac:dyDescent="0.3">
      <c r="C720" s="12"/>
      <c r="I720" s="9"/>
      <c r="K720" s="9"/>
      <c r="M720" s="9"/>
    </row>
    <row r="721" spans="3:13" ht="14.25" customHeight="1" x14ac:dyDescent="0.3">
      <c r="C721" s="12"/>
      <c r="I721" s="9"/>
      <c r="K721" s="9"/>
      <c r="M721" s="9"/>
    </row>
    <row r="722" spans="3:13" ht="14.25" customHeight="1" x14ac:dyDescent="0.3">
      <c r="C722" s="12"/>
      <c r="I722" s="9"/>
      <c r="K722" s="9"/>
      <c r="M722" s="9"/>
    </row>
    <row r="723" spans="3:13" ht="14.25" customHeight="1" x14ac:dyDescent="0.3">
      <c r="C723" s="12"/>
      <c r="I723" s="9"/>
      <c r="K723" s="9"/>
      <c r="M723" s="9"/>
    </row>
    <row r="724" spans="3:13" ht="14.25" customHeight="1" x14ac:dyDescent="0.3">
      <c r="C724" s="12"/>
      <c r="I724" s="9"/>
      <c r="K724" s="9"/>
      <c r="M724" s="9"/>
    </row>
    <row r="725" spans="3:13" ht="14.25" customHeight="1" x14ac:dyDescent="0.3">
      <c r="C725" s="12"/>
      <c r="I725" s="9"/>
      <c r="K725" s="9"/>
      <c r="M725" s="9"/>
    </row>
    <row r="726" spans="3:13" ht="14.25" customHeight="1" x14ac:dyDescent="0.3">
      <c r="C726" s="12"/>
      <c r="I726" s="9"/>
      <c r="K726" s="9"/>
      <c r="M726" s="9"/>
    </row>
    <row r="727" spans="3:13" ht="14.25" customHeight="1" x14ac:dyDescent="0.3">
      <c r="C727" s="12"/>
      <c r="I727" s="9"/>
      <c r="K727" s="9"/>
      <c r="M727" s="9"/>
    </row>
    <row r="728" spans="3:13" ht="14.25" customHeight="1" x14ac:dyDescent="0.3">
      <c r="C728" s="12"/>
      <c r="I728" s="9"/>
      <c r="K728" s="9"/>
      <c r="M728" s="9"/>
    </row>
    <row r="729" spans="3:13" ht="14.25" customHeight="1" x14ac:dyDescent="0.3">
      <c r="C729" s="12"/>
      <c r="I729" s="9"/>
      <c r="K729" s="9"/>
      <c r="M729" s="9"/>
    </row>
    <row r="730" spans="3:13" ht="14.25" customHeight="1" x14ac:dyDescent="0.3">
      <c r="C730" s="12"/>
      <c r="I730" s="9"/>
      <c r="K730" s="9"/>
      <c r="M730" s="9"/>
    </row>
    <row r="731" spans="3:13" ht="14.25" customHeight="1" x14ac:dyDescent="0.3">
      <c r="C731" s="12"/>
      <c r="I731" s="9"/>
      <c r="K731" s="9"/>
      <c r="M731" s="9"/>
    </row>
    <row r="732" spans="3:13" ht="14.25" customHeight="1" x14ac:dyDescent="0.3">
      <c r="C732" s="12"/>
      <c r="I732" s="9"/>
      <c r="K732" s="9"/>
      <c r="M732" s="9"/>
    </row>
    <row r="733" spans="3:13" ht="14.25" customHeight="1" x14ac:dyDescent="0.3">
      <c r="C733" s="12"/>
      <c r="I733" s="9"/>
      <c r="K733" s="9"/>
      <c r="M733" s="9"/>
    </row>
    <row r="734" spans="3:13" ht="14.25" customHeight="1" x14ac:dyDescent="0.3">
      <c r="C734" s="12"/>
      <c r="I734" s="9"/>
      <c r="K734" s="9"/>
      <c r="M734" s="9"/>
    </row>
    <row r="735" spans="3:13" ht="14.25" customHeight="1" x14ac:dyDescent="0.3">
      <c r="C735" s="12"/>
      <c r="I735" s="9"/>
      <c r="K735" s="9"/>
      <c r="M735" s="9"/>
    </row>
    <row r="736" spans="3:13" ht="14.25" customHeight="1" x14ac:dyDescent="0.3">
      <c r="C736" s="12"/>
      <c r="I736" s="9"/>
      <c r="K736" s="9"/>
      <c r="M736" s="9"/>
    </row>
    <row r="737" spans="3:13" ht="14.25" customHeight="1" x14ac:dyDescent="0.3">
      <c r="C737" s="12"/>
      <c r="I737" s="9"/>
      <c r="K737" s="9"/>
      <c r="M737" s="9"/>
    </row>
    <row r="738" spans="3:13" ht="14.25" customHeight="1" x14ac:dyDescent="0.3">
      <c r="C738" s="12"/>
      <c r="I738" s="9"/>
      <c r="K738" s="9"/>
      <c r="M738" s="9"/>
    </row>
    <row r="739" spans="3:13" ht="14.25" customHeight="1" x14ac:dyDescent="0.3">
      <c r="C739" s="12"/>
      <c r="I739" s="9"/>
      <c r="K739" s="9"/>
      <c r="M739" s="9"/>
    </row>
    <row r="740" spans="3:13" ht="14.25" customHeight="1" x14ac:dyDescent="0.3">
      <c r="C740" s="12"/>
      <c r="I740" s="9"/>
      <c r="K740" s="9"/>
      <c r="M740" s="9"/>
    </row>
    <row r="741" spans="3:13" ht="14.25" customHeight="1" x14ac:dyDescent="0.3">
      <c r="C741" s="12"/>
      <c r="I741" s="9"/>
      <c r="K741" s="9"/>
      <c r="M741" s="9"/>
    </row>
    <row r="742" spans="3:13" ht="14.25" customHeight="1" x14ac:dyDescent="0.3">
      <c r="C742" s="12"/>
      <c r="I742" s="9"/>
      <c r="K742" s="9"/>
      <c r="M742" s="9"/>
    </row>
    <row r="743" spans="3:13" ht="14.25" customHeight="1" x14ac:dyDescent="0.3">
      <c r="C743" s="12"/>
      <c r="I743" s="9"/>
      <c r="K743" s="9"/>
      <c r="M743" s="9"/>
    </row>
    <row r="744" spans="3:13" ht="14.25" customHeight="1" x14ac:dyDescent="0.3">
      <c r="C744" s="12"/>
      <c r="I744" s="9"/>
      <c r="K744" s="9"/>
      <c r="M744" s="9"/>
    </row>
    <row r="745" spans="3:13" ht="14.25" customHeight="1" x14ac:dyDescent="0.3">
      <c r="C745" s="12"/>
      <c r="I745" s="9"/>
      <c r="K745" s="9"/>
      <c r="M745" s="9"/>
    </row>
    <row r="746" spans="3:13" ht="14.25" customHeight="1" x14ac:dyDescent="0.3">
      <c r="C746" s="12"/>
      <c r="I746" s="9"/>
      <c r="K746" s="9"/>
      <c r="M746" s="9"/>
    </row>
    <row r="747" spans="3:13" ht="14.25" customHeight="1" x14ac:dyDescent="0.3">
      <c r="C747" s="12"/>
      <c r="I747" s="9"/>
      <c r="K747" s="9"/>
      <c r="M747" s="9"/>
    </row>
    <row r="748" spans="3:13" ht="14.25" customHeight="1" x14ac:dyDescent="0.3">
      <c r="C748" s="12"/>
      <c r="I748" s="9"/>
      <c r="K748" s="9"/>
      <c r="M748" s="9"/>
    </row>
    <row r="749" spans="3:13" ht="14.25" customHeight="1" x14ac:dyDescent="0.3">
      <c r="C749" s="12"/>
      <c r="I749" s="9"/>
      <c r="K749" s="9"/>
      <c r="M749" s="9"/>
    </row>
    <row r="750" spans="3:13" ht="14.25" customHeight="1" x14ac:dyDescent="0.3">
      <c r="C750" s="12"/>
      <c r="I750" s="9"/>
      <c r="K750" s="9"/>
      <c r="M750" s="9"/>
    </row>
    <row r="751" spans="3:13" ht="14.25" customHeight="1" x14ac:dyDescent="0.3">
      <c r="C751" s="12"/>
      <c r="I751" s="9"/>
      <c r="K751" s="9"/>
      <c r="M751" s="9"/>
    </row>
    <row r="752" spans="3:13" ht="14.25" customHeight="1" x14ac:dyDescent="0.3">
      <c r="C752" s="12"/>
      <c r="I752" s="9"/>
      <c r="K752" s="9"/>
      <c r="M752" s="9"/>
    </row>
    <row r="753" spans="3:13" ht="14.25" customHeight="1" x14ac:dyDescent="0.3">
      <c r="C753" s="12"/>
      <c r="I753" s="9"/>
      <c r="K753" s="9"/>
      <c r="M753" s="9"/>
    </row>
    <row r="754" spans="3:13" ht="14.25" customHeight="1" x14ac:dyDescent="0.3">
      <c r="C754" s="12"/>
      <c r="I754" s="9"/>
      <c r="K754" s="9"/>
      <c r="M754" s="9"/>
    </row>
    <row r="755" spans="3:13" ht="14.25" customHeight="1" x14ac:dyDescent="0.3">
      <c r="C755" s="12"/>
      <c r="I755" s="9"/>
      <c r="K755" s="9"/>
      <c r="M755" s="9"/>
    </row>
    <row r="756" spans="3:13" ht="14.25" customHeight="1" x14ac:dyDescent="0.3">
      <c r="C756" s="12"/>
      <c r="I756" s="9"/>
      <c r="K756" s="9"/>
      <c r="M756" s="9"/>
    </row>
    <row r="757" spans="3:13" ht="14.25" customHeight="1" x14ac:dyDescent="0.3">
      <c r="C757" s="12"/>
      <c r="I757" s="9"/>
      <c r="K757" s="9"/>
      <c r="M757" s="9"/>
    </row>
    <row r="758" spans="3:13" ht="14.25" customHeight="1" x14ac:dyDescent="0.3">
      <c r="C758" s="12"/>
      <c r="I758" s="9"/>
      <c r="K758" s="9"/>
      <c r="M758" s="9"/>
    </row>
    <row r="759" spans="3:13" ht="14.25" customHeight="1" x14ac:dyDescent="0.3">
      <c r="C759" s="12"/>
      <c r="I759" s="9"/>
      <c r="K759" s="9"/>
      <c r="M759" s="9"/>
    </row>
    <row r="760" spans="3:13" ht="14.25" customHeight="1" x14ac:dyDescent="0.3">
      <c r="C760" s="12"/>
      <c r="I760" s="9"/>
      <c r="K760" s="9"/>
      <c r="M760" s="9"/>
    </row>
    <row r="761" spans="3:13" ht="14.25" customHeight="1" x14ac:dyDescent="0.3">
      <c r="C761" s="12"/>
      <c r="I761" s="9"/>
      <c r="K761" s="9"/>
      <c r="M761" s="9"/>
    </row>
    <row r="762" spans="3:13" ht="14.25" customHeight="1" x14ac:dyDescent="0.3">
      <c r="C762" s="12"/>
      <c r="I762" s="9"/>
      <c r="K762" s="9"/>
      <c r="M762" s="9"/>
    </row>
    <row r="763" spans="3:13" ht="14.25" customHeight="1" x14ac:dyDescent="0.3">
      <c r="C763" s="12"/>
      <c r="I763" s="9"/>
      <c r="K763" s="9"/>
      <c r="M763" s="9"/>
    </row>
    <row r="764" spans="3:13" ht="14.25" customHeight="1" x14ac:dyDescent="0.3">
      <c r="C764" s="12"/>
      <c r="I764" s="9"/>
      <c r="K764" s="9"/>
      <c r="M764" s="9"/>
    </row>
    <row r="765" spans="3:13" ht="14.25" customHeight="1" x14ac:dyDescent="0.3">
      <c r="C765" s="12"/>
      <c r="I765" s="9"/>
      <c r="K765" s="9"/>
      <c r="M765" s="9"/>
    </row>
    <row r="766" spans="3:13" ht="14.25" customHeight="1" x14ac:dyDescent="0.3">
      <c r="C766" s="12"/>
      <c r="I766" s="9"/>
      <c r="K766" s="9"/>
      <c r="M766" s="9"/>
    </row>
    <row r="767" spans="3:13" ht="14.25" customHeight="1" x14ac:dyDescent="0.3">
      <c r="C767" s="12"/>
      <c r="I767" s="9"/>
      <c r="K767" s="9"/>
      <c r="M767" s="9"/>
    </row>
    <row r="768" spans="3:13" ht="14.25" customHeight="1" x14ac:dyDescent="0.3">
      <c r="C768" s="12"/>
      <c r="I768" s="9"/>
      <c r="K768" s="9"/>
      <c r="M768" s="9"/>
    </row>
    <row r="769" spans="3:13" ht="14.25" customHeight="1" x14ac:dyDescent="0.3">
      <c r="C769" s="12"/>
      <c r="I769" s="9"/>
      <c r="K769" s="9"/>
      <c r="M769" s="9"/>
    </row>
    <row r="770" spans="3:13" ht="14.25" customHeight="1" x14ac:dyDescent="0.3">
      <c r="C770" s="12"/>
      <c r="I770" s="9"/>
      <c r="K770" s="9"/>
      <c r="M770" s="9"/>
    </row>
    <row r="771" spans="3:13" ht="14.25" customHeight="1" x14ac:dyDescent="0.3">
      <c r="C771" s="12"/>
      <c r="I771" s="9"/>
      <c r="K771" s="9"/>
      <c r="M771" s="9"/>
    </row>
    <row r="772" spans="3:13" ht="14.25" customHeight="1" x14ac:dyDescent="0.3">
      <c r="C772" s="12"/>
      <c r="I772" s="9"/>
      <c r="K772" s="9"/>
      <c r="M772" s="9"/>
    </row>
    <row r="773" spans="3:13" ht="14.25" customHeight="1" x14ac:dyDescent="0.3">
      <c r="C773" s="12"/>
      <c r="I773" s="9"/>
      <c r="K773" s="9"/>
      <c r="M773" s="9"/>
    </row>
    <row r="774" spans="3:13" ht="14.25" customHeight="1" x14ac:dyDescent="0.3">
      <c r="C774" s="12"/>
      <c r="I774" s="9"/>
      <c r="K774" s="9"/>
      <c r="M774" s="9"/>
    </row>
    <row r="775" spans="3:13" ht="14.25" customHeight="1" x14ac:dyDescent="0.3">
      <c r="C775" s="12"/>
      <c r="I775" s="9"/>
      <c r="K775" s="9"/>
      <c r="M775" s="9"/>
    </row>
    <row r="776" spans="3:13" ht="14.25" customHeight="1" x14ac:dyDescent="0.3">
      <c r="C776" s="12"/>
      <c r="I776" s="9"/>
      <c r="K776" s="9"/>
      <c r="M776" s="9"/>
    </row>
    <row r="777" spans="3:13" ht="14.25" customHeight="1" x14ac:dyDescent="0.3">
      <c r="C777" s="12"/>
      <c r="I777" s="9"/>
      <c r="K777" s="9"/>
      <c r="M777" s="9"/>
    </row>
    <row r="778" spans="3:13" ht="14.25" customHeight="1" x14ac:dyDescent="0.3">
      <c r="C778" s="12"/>
      <c r="I778" s="9"/>
      <c r="K778" s="9"/>
      <c r="M778" s="9"/>
    </row>
    <row r="779" spans="3:13" ht="14.25" customHeight="1" x14ac:dyDescent="0.3">
      <c r="C779" s="12"/>
      <c r="I779" s="9"/>
      <c r="K779" s="9"/>
      <c r="M779" s="9"/>
    </row>
    <row r="780" spans="3:13" ht="14.25" customHeight="1" x14ac:dyDescent="0.3">
      <c r="C780" s="12"/>
      <c r="I780" s="9"/>
      <c r="K780" s="9"/>
      <c r="M780" s="9"/>
    </row>
    <row r="781" spans="3:13" ht="14.25" customHeight="1" x14ac:dyDescent="0.3">
      <c r="C781" s="12"/>
      <c r="I781" s="9"/>
      <c r="K781" s="9"/>
      <c r="M781" s="9"/>
    </row>
    <row r="782" spans="3:13" ht="14.25" customHeight="1" x14ac:dyDescent="0.3">
      <c r="C782" s="12"/>
      <c r="I782" s="9"/>
      <c r="K782" s="9"/>
      <c r="M782" s="9"/>
    </row>
    <row r="783" spans="3:13" ht="14.25" customHeight="1" x14ac:dyDescent="0.3">
      <c r="C783" s="12"/>
      <c r="I783" s="9"/>
      <c r="K783" s="9"/>
      <c r="M783" s="9"/>
    </row>
    <row r="784" spans="3:13" ht="14.25" customHeight="1" x14ac:dyDescent="0.3">
      <c r="C784" s="12"/>
      <c r="I784" s="9"/>
      <c r="K784" s="9"/>
      <c r="M784" s="9"/>
    </row>
    <row r="785" spans="3:13" ht="14.25" customHeight="1" x14ac:dyDescent="0.3">
      <c r="C785" s="12"/>
      <c r="I785" s="9"/>
      <c r="K785" s="9"/>
      <c r="M785" s="9"/>
    </row>
    <row r="786" spans="3:13" ht="14.25" customHeight="1" x14ac:dyDescent="0.3">
      <c r="C786" s="12"/>
      <c r="I786" s="9"/>
      <c r="K786" s="9"/>
      <c r="M786" s="9"/>
    </row>
    <row r="787" spans="3:13" ht="14.25" customHeight="1" x14ac:dyDescent="0.3">
      <c r="C787" s="12"/>
      <c r="I787" s="9"/>
      <c r="K787" s="9"/>
      <c r="M787" s="9"/>
    </row>
    <row r="788" spans="3:13" ht="14.25" customHeight="1" x14ac:dyDescent="0.3">
      <c r="C788" s="12"/>
      <c r="I788" s="9"/>
      <c r="K788" s="9"/>
      <c r="M788" s="9"/>
    </row>
    <row r="789" spans="3:13" ht="14.25" customHeight="1" x14ac:dyDescent="0.3">
      <c r="C789" s="12"/>
      <c r="I789" s="9"/>
      <c r="K789" s="9"/>
      <c r="M789" s="9"/>
    </row>
    <row r="790" spans="3:13" ht="14.25" customHeight="1" x14ac:dyDescent="0.3">
      <c r="C790" s="12"/>
      <c r="I790" s="9"/>
      <c r="K790" s="9"/>
      <c r="M790" s="9"/>
    </row>
    <row r="791" spans="3:13" ht="14.25" customHeight="1" x14ac:dyDescent="0.3">
      <c r="C791" s="12"/>
      <c r="I791" s="9"/>
      <c r="K791" s="9"/>
      <c r="M791" s="9"/>
    </row>
    <row r="792" spans="3:13" ht="14.25" customHeight="1" x14ac:dyDescent="0.3">
      <c r="C792" s="12"/>
      <c r="I792" s="9"/>
      <c r="K792" s="9"/>
      <c r="M792" s="9"/>
    </row>
    <row r="793" spans="3:13" ht="14.25" customHeight="1" x14ac:dyDescent="0.3">
      <c r="C793" s="12"/>
      <c r="I793" s="9"/>
      <c r="K793" s="9"/>
      <c r="M793" s="9"/>
    </row>
    <row r="794" spans="3:13" ht="14.25" customHeight="1" x14ac:dyDescent="0.3">
      <c r="C794" s="12"/>
      <c r="I794" s="9"/>
      <c r="K794" s="9"/>
      <c r="M794" s="9"/>
    </row>
    <row r="795" spans="3:13" ht="14.25" customHeight="1" x14ac:dyDescent="0.3">
      <c r="C795" s="12"/>
      <c r="I795" s="9"/>
      <c r="K795" s="9"/>
      <c r="M795" s="9"/>
    </row>
    <row r="796" spans="3:13" ht="14.25" customHeight="1" x14ac:dyDescent="0.3">
      <c r="C796" s="12"/>
      <c r="I796" s="9"/>
      <c r="K796" s="9"/>
      <c r="M796" s="9"/>
    </row>
    <row r="797" spans="3:13" ht="14.25" customHeight="1" x14ac:dyDescent="0.3">
      <c r="C797" s="12"/>
      <c r="I797" s="9"/>
      <c r="K797" s="9"/>
      <c r="M797" s="9"/>
    </row>
    <row r="798" spans="3:13" ht="14.25" customHeight="1" x14ac:dyDescent="0.3">
      <c r="C798" s="12"/>
      <c r="I798" s="9"/>
      <c r="K798" s="9"/>
      <c r="M798" s="9"/>
    </row>
    <row r="799" spans="3:13" ht="14.25" customHeight="1" x14ac:dyDescent="0.3">
      <c r="C799" s="12"/>
      <c r="I799" s="9"/>
      <c r="K799" s="9"/>
      <c r="M799" s="9"/>
    </row>
    <row r="800" spans="3:13" ht="14.25" customHeight="1" x14ac:dyDescent="0.3">
      <c r="C800" s="12"/>
      <c r="I800" s="9"/>
      <c r="K800" s="9"/>
      <c r="M800" s="9"/>
    </row>
    <row r="801" spans="3:13" ht="14.25" customHeight="1" x14ac:dyDescent="0.3">
      <c r="C801" s="12"/>
      <c r="I801" s="9"/>
      <c r="K801" s="9"/>
      <c r="M801" s="9"/>
    </row>
    <row r="802" spans="3:13" ht="14.25" customHeight="1" x14ac:dyDescent="0.3">
      <c r="C802" s="12"/>
      <c r="I802" s="9"/>
      <c r="K802" s="9"/>
      <c r="M802" s="9"/>
    </row>
    <row r="803" spans="3:13" ht="14.25" customHeight="1" x14ac:dyDescent="0.3">
      <c r="C803" s="12"/>
      <c r="I803" s="9"/>
      <c r="K803" s="9"/>
      <c r="M803" s="9"/>
    </row>
    <row r="804" spans="3:13" ht="14.25" customHeight="1" x14ac:dyDescent="0.3">
      <c r="C804" s="12"/>
      <c r="I804" s="9"/>
      <c r="K804" s="9"/>
      <c r="M804" s="9"/>
    </row>
    <row r="805" spans="3:13" ht="14.25" customHeight="1" x14ac:dyDescent="0.3">
      <c r="C805" s="12"/>
      <c r="I805" s="9"/>
      <c r="K805" s="9"/>
      <c r="M805" s="9"/>
    </row>
    <row r="806" spans="3:13" ht="14.25" customHeight="1" x14ac:dyDescent="0.3">
      <c r="C806" s="12"/>
      <c r="I806" s="9"/>
      <c r="K806" s="9"/>
      <c r="M806" s="9"/>
    </row>
    <row r="807" spans="3:13" ht="14.25" customHeight="1" x14ac:dyDescent="0.3">
      <c r="C807" s="12"/>
      <c r="I807" s="9"/>
      <c r="K807" s="9"/>
      <c r="M807" s="9"/>
    </row>
    <row r="808" spans="3:13" ht="14.25" customHeight="1" x14ac:dyDescent="0.3">
      <c r="C808" s="12"/>
      <c r="I808" s="9"/>
      <c r="K808" s="9"/>
      <c r="M808" s="9"/>
    </row>
    <row r="809" spans="3:13" ht="14.25" customHeight="1" x14ac:dyDescent="0.3">
      <c r="C809" s="12"/>
      <c r="I809" s="9"/>
      <c r="K809" s="9"/>
      <c r="M809" s="9"/>
    </row>
    <row r="810" spans="3:13" ht="14.25" customHeight="1" x14ac:dyDescent="0.3">
      <c r="C810" s="12"/>
      <c r="I810" s="9"/>
      <c r="K810" s="9"/>
      <c r="M810" s="9"/>
    </row>
    <row r="811" spans="3:13" ht="14.25" customHeight="1" x14ac:dyDescent="0.3">
      <c r="C811" s="12"/>
      <c r="I811" s="9"/>
      <c r="K811" s="9"/>
      <c r="M811" s="9"/>
    </row>
    <row r="812" spans="3:13" ht="14.25" customHeight="1" x14ac:dyDescent="0.3">
      <c r="C812" s="12"/>
      <c r="I812" s="9"/>
      <c r="K812" s="9"/>
      <c r="M812" s="9"/>
    </row>
    <row r="813" spans="3:13" ht="14.25" customHeight="1" x14ac:dyDescent="0.3">
      <c r="C813" s="12"/>
      <c r="I813" s="9"/>
      <c r="K813" s="9"/>
      <c r="M813" s="9"/>
    </row>
    <row r="814" spans="3:13" ht="14.25" customHeight="1" x14ac:dyDescent="0.3">
      <c r="C814" s="12"/>
      <c r="I814" s="9"/>
      <c r="K814" s="9"/>
      <c r="M814" s="9"/>
    </row>
    <row r="815" spans="3:13" ht="14.25" customHeight="1" x14ac:dyDescent="0.3">
      <c r="C815" s="12"/>
      <c r="I815" s="9"/>
      <c r="K815" s="9"/>
      <c r="M815" s="9"/>
    </row>
    <row r="816" spans="3:13" ht="14.25" customHeight="1" x14ac:dyDescent="0.3">
      <c r="C816" s="12"/>
      <c r="I816" s="9"/>
      <c r="K816" s="9"/>
      <c r="M816" s="9"/>
    </row>
    <row r="817" spans="3:13" ht="14.25" customHeight="1" x14ac:dyDescent="0.3">
      <c r="C817" s="12"/>
      <c r="I817" s="9"/>
      <c r="K817" s="9"/>
      <c r="M817" s="9"/>
    </row>
    <row r="818" spans="3:13" ht="14.25" customHeight="1" x14ac:dyDescent="0.3">
      <c r="C818" s="12"/>
      <c r="I818" s="9"/>
      <c r="K818" s="9"/>
      <c r="M818" s="9"/>
    </row>
    <row r="819" spans="3:13" ht="14.25" customHeight="1" x14ac:dyDescent="0.3">
      <c r="C819" s="12"/>
      <c r="I819" s="9"/>
      <c r="K819" s="9"/>
      <c r="M819" s="9"/>
    </row>
    <row r="820" spans="3:13" ht="14.25" customHeight="1" x14ac:dyDescent="0.3">
      <c r="C820" s="12"/>
      <c r="I820" s="9"/>
      <c r="K820" s="9"/>
      <c r="M820" s="9"/>
    </row>
    <row r="821" spans="3:13" ht="14.25" customHeight="1" x14ac:dyDescent="0.3">
      <c r="C821" s="12"/>
      <c r="I821" s="9"/>
      <c r="K821" s="9"/>
      <c r="M821" s="9"/>
    </row>
    <row r="822" spans="3:13" ht="14.25" customHeight="1" x14ac:dyDescent="0.3">
      <c r="C822" s="12"/>
      <c r="I822" s="9"/>
      <c r="K822" s="9"/>
      <c r="M822" s="9"/>
    </row>
    <row r="823" spans="3:13" ht="14.25" customHeight="1" x14ac:dyDescent="0.3">
      <c r="C823" s="12"/>
      <c r="I823" s="9"/>
      <c r="K823" s="9"/>
      <c r="M823" s="9"/>
    </row>
    <row r="824" spans="3:13" ht="14.25" customHeight="1" x14ac:dyDescent="0.3">
      <c r="C824" s="12"/>
      <c r="I824" s="9"/>
      <c r="K824" s="9"/>
      <c r="M824" s="9"/>
    </row>
    <row r="825" spans="3:13" ht="14.25" customHeight="1" x14ac:dyDescent="0.3">
      <c r="C825" s="12"/>
      <c r="I825" s="9"/>
      <c r="K825" s="9"/>
      <c r="M825" s="9"/>
    </row>
    <row r="826" spans="3:13" ht="14.25" customHeight="1" x14ac:dyDescent="0.3">
      <c r="C826" s="12"/>
      <c r="I826" s="9"/>
      <c r="K826" s="9"/>
      <c r="M826" s="9"/>
    </row>
    <row r="827" spans="3:13" ht="14.25" customHeight="1" x14ac:dyDescent="0.3">
      <c r="C827" s="12"/>
      <c r="I827" s="9"/>
      <c r="K827" s="9"/>
      <c r="M827" s="9"/>
    </row>
    <row r="828" spans="3:13" ht="14.25" customHeight="1" x14ac:dyDescent="0.3">
      <c r="C828" s="12"/>
      <c r="I828" s="9"/>
      <c r="K828" s="9"/>
      <c r="M828" s="9"/>
    </row>
    <row r="829" spans="3:13" ht="14.25" customHeight="1" x14ac:dyDescent="0.3">
      <c r="C829" s="12"/>
      <c r="I829" s="9"/>
      <c r="K829" s="9"/>
      <c r="M829" s="9"/>
    </row>
    <row r="830" spans="3:13" ht="14.25" customHeight="1" x14ac:dyDescent="0.3">
      <c r="C830" s="12"/>
      <c r="I830" s="9"/>
      <c r="K830" s="9"/>
      <c r="M830" s="9"/>
    </row>
    <row r="831" spans="3:13" ht="14.25" customHeight="1" x14ac:dyDescent="0.3">
      <c r="C831" s="12"/>
      <c r="I831" s="9"/>
      <c r="K831" s="9"/>
      <c r="M831" s="9"/>
    </row>
    <row r="832" spans="3:13" ht="14.25" customHeight="1" x14ac:dyDescent="0.3">
      <c r="C832" s="12"/>
      <c r="I832" s="9"/>
      <c r="K832" s="9"/>
      <c r="M832" s="9"/>
    </row>
    <row r="833" spans="3:13" ht="14.25" customHeight="1" x14ac:dyDescent="0.3">
      <c r="C833" s="12"/>
      <c r="I833" s="9"/>
      <c r="K833" s="9"/>
      <c r="M833" s="9"/>
    </row>
    <row r="834" spans="3:13" ht="14.25" customHeight="1" x14ac:dyDescent="0.3">
      <c r="C834" s="12"/>
      <c r="I834" s="9"/>
      <c r="K834" s="9"/>
      <c r="M834" s="9"/>
    </row>
    <row r="835" spans="3:13" ht="14.25" customHeight="1" x14ac:dyDescent="0.3">
      <c r="C835" s="12"/>
      <c r="I835" s="9"/>
      <c r="K835" s="9"/>
      <c r="M835" s="9"/>
    </row>
    <row r="836" spans="3:13" ht="14.25" customHeight="1" x14ac:dyDescent="0.3">
      <c r="C836" s="12"/>
      <c r="I836" s="9"/>
      <c r="K836" s="9"/>
      <c r="M836" s="9"/>
    </row>
    <row r="837" spans="3:13" ht="14.25" customHeight="1" x14ac:dyDescent="0.3">
      <c r="C837" s="12"/>
      <c r="I837" s="9"/>
      <c r="K837" s="9"/>
      <c r="M837" s="9"/>
    </row>
    <row r="838" spans="3:13" ht="14.25" customHeight="1" x14ac:dyDescent="0.3">
      <c r="C838" s="12"/>
      <c r="I838" s="9"/>
      <c r="K838" s="9"/>
      <c r="M838" s="9"/>
    </row>
    <row r="839" spans="3:13" ht="14.25" customHeight="1" x14ac:dyDescent="0.3">
      <c r="C839" s="12"/>
      <c r="I839" s="9"/>
      <c r="K839" s="9"/>
      <c r="M839" s="9"/>
    </row>
    <row r="840" spans="3:13" ht="14.25" customHeight="1" x14ac:dyDescent="0.3">
      <c r="C840" s="12"/>
      <c r="I840" s="9"/>
      <c r="K840" s="9"/>
      <c r="M840" s="9"/>
    </row>
    <row r="841" spans="3:13" ht="14.25" customHeight="1" x14ac:dyDescent="0.3">
      <c r="C841" s="12"/>
      <c r="I841" s="9"/>
      <c r="K841" s="9"/>
      <c r="M841" s="9"/>
    </row>
    <row r="842" spans="3:13" ht="14.25" customHeight="1" x14ac:dyDescent="0.3">
      <c r="C842" s="12"/>
      <c r="I842" s="9"/>
      <c r="K842" s="9"/>
      <c r="M842" s="9"/>
    </row>
    <row r="843" spans="3:13" ht="14.25" customHeight="1" x14ac:dyDescent="0.3">
      <c r="C843" s="12"/>
      <c r="I843" s="9"/>
      <c r="K843" s="9"/>
      <c r="M843" s="9"/>
    </row>
    <row r="844" spans="3:13" ht="14.25" customHeight="1" x14ac:dyDescent="0.3">
      <c r="C844" s="12"/>
      <c r="I844" s="9"/>
      <c r="K844" s="9"/>
      <c r="M844" s="9"/>
    </row>
    <row r="845" spans="3:13" ht="14.25" customHeight="1" x14ac:dyDescent="0.3">
      <c r="C845" s="12"/>
      <c r="I845" s="9"/>
      <c r="K845" s="9"/>
      <c r="M845" s="9"/>
    </row>
    <row r="846" spans="3:13" ht="14.25" customHeight="1" x14ac:dyDescent="0.3">
      <c r="C846" s="12"/>
      <c r="I846" s="9"/>
      <c r="K846" s="9"/>
      <c r="M846" s="9"/>
    </row>
    <row r="847" spans="3:13" ht="14.25" customHeight="1" x14ac:dyDescent="0.3">
      <c r="C847" s="12"/>
      <c r="I847" s="9"/>
      <c r="K847" s="9"/>
      <c r="M847" s="9"/>
    </row>
    <row r="848" spans="3:13" ht="14.25" customHeight="1" x14ac:dyDescent="0.3">
      <c r="C848" s="12"/>
      <c r="I848" s="9"/>
      <c r="K848" s="9"/>
      <c r="M848" s="9"/>
    </row>
    <row r="849" spans="3:13" ht="14.25" customHeight="1" x14ac:dyDescent="0.3">
      <c r="C849" s="12"/>
      <c r="I849" s="9"/>
      <c r="K849" s="9"/>
      <c r="M849" s="9"/>
    </row>
    <row r="850" spans="3:13" ht="14.25" customHeight="1" x14ac:dyDescent="0.3">
      <c r="C850" s="12"/>
      <c r="I850" s="9"/>
      <c r="K850" s="9"/>
      <c r="M850" s="9"/>
    </row>
    <row r="851" spans="3:13" ht="14.25" customHeight="1" x14ac:dyDescent="0.3">
      <c r="C851" s="12"/>
      <c r="I851" s="9"/>
      <c r="K851" s="9"/>
      <c r="M851" s="9"/>
    </row>
    <row r="852" spans="3:13" ht="14.25" customHeight="1" x14ac:dyDescent="0.3">
      <c r="C852" s="12"/>
      <c r="I852" s="9"/>
      <c r="K852" s="9"/>
      <c r="M852" s="9"/>
    </row>
    <row r="853" spans="3:13" ht="14.25" customHeight="1" x14ac:dyDescent="0.3">
      <c r="C853" s="12"/>
      <c r="I853" s="9"/>
      <c r="K853" s="9"/>
      <c r="M853" s="9"/>
    </row>
    <row r="854" spans="3:13" ht="14.25" customHeight="1" x14ac:dyDescent="0.3">
      <c r="C854" s="12"/>
      <c r="I854" s="9"/>
      <c r="K854" s="9"/>
      <c r="M854" s="9"/>
    </row>
    <row r="855" spans="3:13" ht="14.25" customHeight="1" x14ac:dyDescent="0.3">
      <c r="C855" s="12"/>
      <c r="I855" s="9"/>
      <c r="K855" s="9"/>
      <c r="M855" s="9"/>
    </row>
    <row r="856" spans="3:13" ht="14.25" customHeight="1" x14ac:dyDescent="0.3">
      <c r="C856" s="12"/>
      <c r="I856" s="9"/>
      <c r="K856" s="9"/>
      <c r="M856" s="9"/>
    </row>
    <row r="857" spans="3:13" ht="14.25" customHeight="1" x14ac:dyDescent="0.3">
      <c r="C857" s="12"/>
      <c r="I857" s="9"/>
      <c r="K857" s="9"/>
      <c r="M857" s="9"/>
    </row>
    <row r="858" spans="3:13" ht="14.25" customHeight="1" x14ac:dyDescent="0.3">
      <c r="C858" s="12"/>
      <c r="I858" s="9"/>
      <c r="K858" s="9"/>
      <c r="M858" s="9"/>
    </row>
    <row r="859" spans="3:13" ht="14.25" customHeight="1" x14ac:dyDescent="0.3">
      <c r="C859" s="12"/>
      <c r="I859" s="9"/>
      <c r="K859" s="9"/>
      <c r="M859" s="9"/>
    </row>
    <row r="860" spans="3:13" ht="14.25" customHeight="1" x14ac:dyDescent="0.3">
      <c r="C860" s="12"/>
      <c r="I860" s="9"/>
      <c r="K860" s="9"/>
      <c r="M860" s="9"/>
    </row>
    <row r="861" spans="3:13" ht="14.25" customHeight="1" x14ac:dyDescent="0.3">
      <c r="C861" s="12"/>
      <c r="I861" s="9"/>
      <c r="K861" s="9"/>
      <c r="M861" s="9"/>
    </row>
    <row r="862" spans="3:13" ht="14.25" customHeight="1" x14ac:dyDescent="0.3">
      <c r="C862" s="12"/>
      <c r="I862" s="9"/>
      <c r="K862" s="9"/>
      <c r="M862" s="9"/>
    </row>
    <row r="863" spans="3:13" ht="14.25" customHeight="1" x14ac:dyDescent="0.3">
      <c r="C863" s="12"/>
      <c r="I863" s="9"/>
      <c r="K863" s="9"/>
      <c r="M863" s="9"/>
    </row>
    <row r="864" spans="3:13" ht="14.25" customHeight="1" x14ac:dyDescent="0.3">
      <c r="C864" s="12"/>
      <c r="I864" s="9"/>
      <c r="K864" s="9"/>
      <c r="M864" s="9"/>
    </row>
    <row r="865" spans="3:13" ht="14.25" customHeight="1" x14ac:dyDescent="0.3">
      <c r="C865" s="12"/>
      <c r="I865" s="9"/>
      <c r="K865" s="9"/>
      <c r="M865" s="9"/>
    </row>
    <row r="866" spans="3:13" ht="14.25" customHeight="1" x14ac:dyDescent="0.3">
      <c r="C866" s="12"/>
      <c r="I866" s="9"/>
      <c r="K866" s="9"/>
      <c r="M866" s="9"/>
    </row>
    <row r="867" spans="3:13" ht="14.25" customHeight="1" x14ac:dyDescent="0.3">
      <c r="C867" s="12"/>
      <c r="I867" s="9"/>
      <c r="K867" s="9"/>
      <c r="M867" s="9"/>
    </row>
    <row r="868" spans="3:13" ht="14.25" customHeight="1" x14ac:dyDescent="0.3">
      <c r="C868" s="12"/>
      <c r="I868" s="9"/>
      <c r="K868" s="9"/>
      <c r="M868" s="9"/>
    </row>
    <row r="869" spans="3:13" ht="14.25" customHeight="1" x14ac:dyDescent="0.3">
      <c r="C869" s="12"/>
      <c r="I869" s="9"/>
      <c r="K869" s="9"/>
      <c r="M869" s="9"/>
    </row>
    <row r="870" spans="3:13" ht="14.25" customHeight="1" x14ac:dyDescent="0.3">
      <c r="C870" s="12"/>
      <c r="I870" s="9"/>
      <c r="K870" s="9"/>
      <c r="M870" s="9"/>
    </row>
    <row r="871" spans="3:13" ht="14.25" customHeight="1" x14ac:dyDescent="0.3">
      <c r="C871" s="12"/>
      <c r="I871" s="9"/>
      <c r="K871" s="9"/>
      <c r="M871" s="9"/>
    </row>
    <row r="872" spans="3:13" ht="14.25" customHeight="1" x14ac:dyDescent="0.3">
      <c r="C872" s="12"/>
      <c r="I872" s="9"/>
      <c r="K872" s="9"/>
      <c r="M872" s="9"/>
    </row>
    <row r="873" spans="3:13" ht="14.25" customHeight="1" x14ac:dyDescent="0.3">
      <c r="C873" s="12"/>
      <c r="I873" s="9"/>
      <c r="K873" s="9"/>
      <c r="M873" s="9"/>
    </row>
    <row r="874" spans="3:13" ht="14.25" customHeight="1" x14ac:dyDescent="0.3">
      <c r="C874" s="12"/>
      <c r="I874" s="9"/>
      <c r="K874" s="9"/>
      <c r="M874" s="9"/>
    </row>
    <row r="875" spans="3:13" ht="14.25" customHeight="1" x14ac:dyDescent="0.3">
      <c r="C875" s="12"/>
      <c r="I875" s="9"/>
      <c r="K875" s="9"/>
      <c r="M875" s="9"/>
    </row>
    <row r="876" spans="3:13" ht="14.25" customHeight="1" x14ac:dyDescent="0.3">
      <c r="C876" s="12"/>
      <c r="I876" s="9"/>
      <c r="K876" s="9"/>
      <c r="M876" s="9"/>
    </row>
    <row r="877" spans="3:13" ht="14.25" customHeight="1" x14ac:dyDescent="0.3">
      <c r="C877" s="12"/>
      <c r="I877" s="9"/>
      <c r="K877" s="9"/>
      <c r="M877" s="9"/>
    </row>
    <row r="878" spans="3:13" ht="14.25" customHeight="1" x14ac:dyDescent="0.3">
      <c r="C878" s="12"/>
      <c r="I878" s="9"/>
      <c r="K878" s="9"/>
      <c r="M878" s="9"/>
    </row>
    <row r="879" spans="3:13" ht="14.25" customHeight="1" x14ac:dyDescent="0.3">
      <c r="C879" s="12"/>
      <c r="I879" s="9"/>
      <c r="K879" s="9"/>
      <c r="M879" s="9"/>
    </row>
    <row r="880" spans="3:13" ht="14.25" customHeight="1" x14ac:dyDescent="0.3">
      <c r="C880" s="12"/>
      <c r="I880" s="9"/>
      <c r="K880" s="9"/>
      <c r="M880" s="9"/>
    </row>
    <row r="881" spans="3:13" ht="14.25" customHeight="1" x14ac:dyDescent="0.3">
      <c r="C881" s="12"/>
      <c r="I881" s="9"/>
      <c r="K881" s="9"/>
      <c r="M881" s="9"/>
    </row>
    <row r="882" spans="3:13" ht="14.25" customHeight="1" x14ac:dyDescent="0.3">
      <c r="C882" s="12"/>
      <c r="I882" s="9"/>
      <c r="K882" s="9"/>
      <c r="M882" s="9"/>
    </row>
    <row r="883" spans="3:13" ht="14.25" customHeight="1" x14ac:dyDescent="0.3">
      <c r="C883" s="12"/>
      <c r="I883" s="9"/>
      <c r="K883" s="9"/>
      <c r="M883" s="9"/>
    </row>
    <row r="884" spans="3:13" ht="14.25" customHeight="1" x14ac:dyDescent="0.3">
      <c r="C884" s="12"/>
      <c r="I884" s="9"/>
      <c r="K884" s="9"/>
      <c r="M884" s="9"/>
    </row>
    <row r="885" spans="3:13" ht="14.25" customHeight="1" x14ac:dyDescent="0.3">
      <c r="C885" s="12"/>
      <c r="I885" s="9"/>
      <c r="K885" s="9"/>
      <c r="M885" s="9"/>
    </row>
    <row r="886" spans="3:13" ht="14.25" customHeight="1" x14ac:dyDescent="0.3">
      <c r="C886" s="12"/>
      <c r="I886" s="9"/>
      <c r="K886" s="9"/>
      <c r="M886" s="9"/>
    </row>
    <row r="887" spans="3:13" ht="14.25" customHeight="1" x14ac:dyDescent="0.3">
      <c r="C887" s="12"/>
      <c r="I887" s="9"/>
      <c r="K887" s="9"/>
      <c r="M887" s="9"/>
    </row>
    <row r="888" spans="3:13" ht="14.25" customHeight="1" x14ac:dyDescent="0.3">
      <c r="C888" s="12"/>
      <c r="I888" s="9"/>
      <c r="K888" s="9"/>
      <c r="M888" s="9"/>
    </row>
    <row r="889" spans="3:13" ht="14.25" customHeight="1" x14ac:dyDescent="0.3">
      <c r="C889" s="12"/>
      <c r="I889" s="9"/>
      <c r="K889" s="9"/>
      <c r="M889" s="9"/>
    </row>
    <row r="890" spans="3:13" ht="14.25" customHeight="1" x14ac:dyDescent="0.3">
      <c r="C890" s="12"/>
      <c r="I890" s="9"/>
      <c r="K890" s="9"/>
      <c r="M890" s="9"/>
    </row>
    <row r="891" spans="3:13" ht="14.25" customHeight="1" x14ac:dyDescent="0.3">
      <c r="C891" s="12"/>
      <c r="I891" s="9"/>
      <c r="K891" s="9"/>
      <c r="M891" s="9"/>
    </row>
    <row r="892" spans="3:13" ht="14.25" customHeight="1" x14ac:dyDescent="0.3">
      <c r="C892" s="12"/>
      <c r="I892" s="9"/>
      <c r="K892" s="9"/>
      <c r="M892" s="9"/>
    </row>
    <row r="893" spans="3:13" ht="14.25" customHeight="1" x14ac:dyDescent="0.3">
      <c r="C893" s="12"/>
      <c r="I893" s="9"/>
      <c r="K893" s="9"/>
      <c r="M893" s="9"/>
    </row>
    <row r="894" spans="3:13" ht="14.25" customHeight="1" x14ac:dyDescent="0.3">
      <c r="C894" s="12"/>
      <c r="I894" s="9"/>
      <c r="K894" s="9"/>
      <c r="M894" s="9"/>
    </row>
    <row r="895" spans="3:13" ht="14.25" customHeight="1" x14ac:dyDescent="0.3">
      <c r="C895" s="12"/>
      <c r="I895" s="9"/>
      <c r="K895" s="9"/>
      <c r="M895" s="9"/>
    </row>
    <row r="896" spans="3:13" ht="14.25" customHeight="1" x14ac:dyDescent="0.3">
      <c r="C896" s="12"/>
      <c r="I896" s="9"/>
      <c r="K896" s="9"/>
      <c r="M896" s="9"/>
    </row>
    <row r="897" spans="3:13" ht="14.25" customHeight="1" x14ac:dyDescent="0.3">
      <c r="C897" s="12"/>
      <c r="I897" s="9"/>
      <c r="K897" s="9"/>
      <c r="M897" s="9"/>
    </row>
    <row r="898" spans="3:13" ht="14.25" customHeight="1" x14ac:dyDescent="0.3">
      <c r="C898" s="12"/>
      <c r="I898" s="9"/>
      <c r="K898" s="9"/>
      <c r="M898" s="9"/>
    </row>
    <row r="899" spans="3:13" ht="14.25" customHeight="1" x14ac:dyDescent="0.3">
      <c r="C899" s="12"/>
      <c r="I899" s="9"/>
      <c r="K899" s="9"/>
      <c r="M899" s="9"/>
    </row>
    <row r="900" spans="3:13" ht="14.25" customHeight="1" x14ac:dyDescent="0.3">
      <c r="C900" s="12"/>
      <c r="I900" s="9"/>
      <c r="K900" s="9"/>
      <c r="M900" s="9"/>
    </row>
    <row r="901" spans="3:13" ht="14.25" customHeight="1" x14ac:dyDescent="0.3">
      <c r="C901" s="12"/>
      <c r="I901" s="9"/>
      <c r="K901" s="9"/>
      <c r="M901" s="9"/>
    </row>
    <row r="902" spans="3:13" ht="14.25" customHeight="1" x14ac:dyDescent="0.3">
      <c r="C902" s="12"/>
      <c r="I902" s="9"/>
      <c r="K902" s="9"/>
      <c r="M902" s="9"/>
    </row>
    <row r="903" spans="3:13" ht="14.25" customHeight="1" x14ac:dyDescent="0.3">
      <c r="C903" s="12"/>
      <c r="I903" s="9"/>
      <c r="K903" s="9"/>
      <c r="M903" s="9"/>
    </row>
    <row r="904" spans="3:13" ht="14.25" customHeight="1" x14ac:dyDescent="0.3">
      <c r="C904" s="12"/>
      <c r="I904" s="9"/>
      <c r="K904" s="9"/>
      <c r="M904" s="9"/>
    </row>
    <row r="905" spans="3:13" ht="14.25" customHeight="1" x14ac:dyDescent="0.3">
      <c r="C905" s="12"/>
      <c r="I905" s="9"/>
      <c r="K905" s="9"/>
      <c r="M905" s="9"/>
    </row>
    <row r="906" spans="3:13" ht="14.25" customHeight="1" x14ac:dyDescent="0.3">
      <c r="C906" s="12"/>
      <c r="I906" s="9"/>
      <c r="K906" s="9"/>
      <c r="M906" s="9"/>
    </row>
    <row r="907" spans="3:13" ht="14.25" customHeight="1" x14ac:dyDescent="0.3">
      <c r="C907" s="12"/>
      <c r="I907" s="9"/>
      <c r="K907" s="9"/>
      <c r="M907" s="9"/>
    </row>
    <row r="908" spans="3:13" ht="14.25" customHeight="1" x14ac:dyDescent="0.3">
      <c r="C908" s="12"/>
      <c r="I908" s="9"/>
      <c r="K908" s="9"/>
      <c r="M908" s="9"/>
    </row>
    <row r="909" spans="3:13" ht="14.25" customHeight="1" x14ac:dyDescent="0.3">
      <c r="C909" s="12"/>
      <c r="I909" s="9"/>
      <c r="K909" s="9"/>
      <c r="M909" s="9"/>
    </row>
    <row r="910" spans="3:13" ht="14.25" customHeight="1" x14ac:dyDescent="0.3">
      <c r="C910" s="12"/>
      <c r="I910" s="9"/>
      <c r="K910" s="9"/>
      <c r="M910" s="9"/>
    </row>
    <row r="911" spans="3:13" ht="14.25" customHeight="1" x14ac:dyDescent="0.3">
      <c r="C911" s="12"/>
      <c r="I911" s="9"/>
      <c r="K911" s="9"/>
      <c r="M911" s="9"/>
    </row>
    <row r="912" spans="3:13" ht="14.25" customHeight="1" x14ac:dyDescent="0.3">
      <c r="C912" s="12"/>
      <c r="I912" s="9"/>
      <c r="K912" s="9"/>
      <c r="M912" s="9"/>
    </row>
    <row r="913" spans="3:13" ht="14.25" customHeight="1" x14ac:dyDescent="0.3">
      <c r="C913" s="12"/>
      <c r="I913" s="9"/>
      <c r="K913" s="9"/>
      <c r="M913" s="9"/>
    </row>
    <row r="914" spans="3:13" ht="14.25" customHeight="1" x14ac:dyDescent="0.3">
      <c r="C914" s="12"/>
      <c r="I914" s="9"/>
      <c r="K914" s="9"/>
      <c r="M914" s="9"/>
    </row>
    <row r="915" spans="3:13" ht="14.25" customHeight="1" x14ac:dyDescent="0.3">
      <c r="C915" s="12"/>
      <c r="I915" s="9"/>
      <c r="K915" s="9"/>
      <c r="M915" s="9"/>
    </row>
    <row r="916" spans="3:13" ht="14.25" customHeight="1" x14ac:dyDescent="0.3">
      <c r="C916" s="12"/>
      <c r="I916" s="9"/>
      <c r="K916" s="9"/>
      <c r="M916" s="9"/>
    </row>
    <row r="917" spans="3:13" ht="14.25" customHeight="1" x14ac:dyDescent="0.3">
      <c r="C917" s="12"/>
      <c r="I917" s="9"/>
      <c r="K917" s="9"/>
      <c r="M917" s="9"/>
    </row>
    <row r="918" spans="3:13" ht="14.25" customHeight="1" x14ac:dyDescent="0.3">
      <c r="C918" s="12"/>
      <c r="I918" s="9"/>
      <c r="K918" s="9"/>
      <c r="M918" s="9"/>
    </row>
    <row r="919" spans="3:13" ht="14.25" customHeight="1" x14ac:dyDescent="0.3">
      <c r="C919" s="12"/>
      <c r="I919" s="9"/>
      <c r="K919" s="9"/>
      <c r="M919" s="9"/>
    </row>
    <row r="920" spans="3:13" ht="14.25" customHeight="1" x14ac:dyDescent="0.3">
      <c r="C920" s="12"/>
      <c r="I920" s="9"/>
      <c r="K920" s="9"/>
      <c r="M920" s="9"/>
    </row>
    <row r="921" spans="3:13" ht="14.25" customHeight="1" x14ac:dyDescent="0.3">
      <c r="C921" s="12"/>
      <c r="I921" s="9"/>
      <c r="K921" s="9"/>
      <c r="M921" s="9"/>
    </row>
    <row r="922" spans="3:13" ht="14.25" customHeight="1" x14ac:dyDescent="0.3">
      <c r="C922" s="12"/>
      <c r="I922" s="9"/>
      <c r="K922" s="9"/>
      <c r="M922" s="9"/>
    </row>
    <row r="923" spans="3:13" ht="14.25" customHeight="1" x14ac:dyDescent="0.3">
      <c r="C923" s="12"/>
      <c r="I923" s="9"/>
      <c r="K923" s="9"/>
      <c r="M923" s="9"/>
    </row>
    <row r="924" spans="3:13" ht="14.25" customHeight="1" x14ac:dyDescent="0.3">
      <c r="C924" s="12"/>
      <c r="I924" s="9"/>
      <c r="K924" s="9"/>
      <c r="M924" s="9"/>
    </row>
    <row r="925" spans="3:13" ht="14.25" customHeight="1" x14ac:dyDescent="0.3">
      <c r="C925" s="12"/>
      <c r="I925" s="9"/>
      <c r="K925" s="9"/>
      <c r="M925" s="9"/>
    </row>
    <row r="926" spans="3:13" ht="14.25" customHeight="1" x14ac:dyDescent="0.3">
      <c r="C926" s="12"/>
      <c r="I926" s="9"/>
      <c r="K926" s="9"/>
      <c r="M926" s="9"/>
    </row>
    <row r="927" spans="3:13" ht="14.25" customHeight="1" x14ac:dyDescent="0.3">
      <c r="C927" s="12"/>
      <c r="I927" s="9"/>
      <c r="K927" s="9"/>
      <c r="M927" s="9"/>
    </row>
    <row r="928" spans="3:13" ht="14.25" customHeight="1" x14ac:dyDescent="0.3">
      <c r="C928" s="12"/>
      <c r="I928" s="9"/>
      <c r="K928" s="9"/>
      <c r="M928" s="9"/>
    </row>
    <row r="929" spans="3:13" ht="14.25" customHeight="1" x14ac:dyDescent="0.3">
      <c r="C929" s="12"/>
      <c r="I929" s="9"/>
      <c r="K929" s="9"/>
      <c r="M929" s="9"/>
    </row>
    <row r="930" spans="3:13" ht="14.25" customHeight="1" x14ac:dyDescent="0.3">
      <c r="C930" s="12"/>
      <c r="I930" s="9"/>
      <c r="K930" s="9"/>
      <c r="M930" s="9"/>
    </row>
    <row r="931" spans="3:13" ht="14.25" customHeight="1" x14ac:dyDescent="0.3">
      <c r="C931" s="12"/>
      <c r="I931" s="9"/>
      <c r="K931" s="9"/>
      <c r="M931" s="9"/>
    </row>
    <row r="932" spans="3:13" ht="14.25" customHeight="1" x14ac:dyDescent="0.3">
      <c r="C932" s="12"/>
      <c r="I932" s="9"/>
      <c r="K932" s="9"/>
      <c r="M932" s="9"/>
    </row>
    <row r="933" spans="3:13" ht="14.25" customHeight="1" x14ac:dyDescent="0.3">
      <c r="C933" s="12"/>
      <c r="I933" s="9"/>
      <c r="K933" s="9"/>
      <c r="M933" s="9"/>
    </row>
    <row r="934" spans="3:13" ht="14.25" customHeight="1" x14ac:dyDescent="0.3">
      <c r="C934" s="12"/>
      <c r="I934" s="9"/>
      <c r="K934" s="9"/>
      <c r="M934" s="9"/>
    </row>
    <row r="935" spans="3:13" ht="14.25" customHeight="1" x14ac:dyDescent="0.3">
      <c r="C935" s="12"/>
      <c r="I935" s="9"/>
      <c r="K935" s="9"/>
      <c r="M935" s="9"/>
    </row>
    <row r="936" spans="3:13" ht="14.25" customHeight="1" x14ac:dyDescent="0.3">
      <c r="C936" s="12"/>
      <c r="I936" s="9"/>
      <c r="K936" s="9"/>
      <c r="M936" s="9"/>
    </row>
    <row r="937" spans="3:13" ht="14.25" customHeight="1" x14ac:dyDescent="0.3">
      <c r="C937" s="12"/>
      <c r="I937" s="9"/>
      <c r="K937" s="9"/>
      <c r="M937" s="9"/>
    </row>
    <row r="938" spans="3:13" ht="14.25" customHeight="1" x14ac:dyDescent="0.3">
      <c r="C938" s="12"/>
      <c r="I938" s="9"/>
      <c r="K938" s="9"/>
      <c r="M938" s="9"/>
    </row>
    <row r="939" spans="3:13" ht="14.25" customHeight="1" x14ac:dyDescent="0.3">
      <c r="C939" s="12"/>
      <c r="I939" s="9"/>
      <c r="K939" s="9"/>
      <c r="M939" s="9"/>
    </row>
    <row r="940" spans="3:13" ht="14.25" customHeight="1" x14ac:dyDescent="0.3">
      <c r="C940" s="12"/>
      <c r="I940" s="9"/>
      <c r="K940" s="9"/>
      <c r="M940" s="9"/>
    </row>
    <row r="941" spans="3:13" ht="14.25" customHeight="1" x14ac:dyDescent="0.3">
      <c r="C941" s="12"/>
      <c r="I941" s="9"/>
      <c r="K941" s="9"/>
      <c r="M941" s="9"/>
    </row>
    <row r="942" spans="3:13" ht="14.25" customHeight="1" x14ac:dyDescent="0.3">
      <c r="C942" s="12"/>
      <c r="I942" s="9"/>
      <c r="K942" s="9"/>
      <c r="M942" s="9"/>
    </row>
    <row r="943" spans="3:13" ht="14.25" customHeight="1" x14ac:dyDescent="0.3">
      <c r="C943" s="12"/>
      <c r="I943" s="9"/>
      <c r="K943" s="9"/>
      <c r="M943" s="9"/>
    </row>
    <row r="944" spans="3:13" ht="14.25" customHeight="1" x14ac:dyDescent="0.3">
      <c r="C944" s="12"/>
      <c r="I944" s="9"/>
      <c r="K944" s="9"/>
      <c r="M944" s="9"/>
    </row>
    <row r="945" spans="3:13" ht="14.25" customHeight="1" x14ac:dyDescent="0.3">
      <c r="C945" s="12"/>
      <c r="I945" s="9"/>
      <c r="K945" s="9"/>
      <c r="M945" s="9"/>
    </row>
    <row r="946" spans="3:13" ht="14.25" customHeight="1" x14ac:dyDescent="0.3">
      <c r="C946" s="12"/>
      <c r="I946" s="9"/>
      <c r="K946" s="9"/>
      <c r="M946" s="9"/>
    </row>
    <row r="947" spans="3:13" ht="14.25" customHeight="1" x14ac:dyDescent="0.3">
      <c r="C947" s="12"/>
      <c r="I947" s="9"/>
      <c r="K947" s="9"/>
      <c r="M947" s="9"/>
    </row>
    <row r="948" spans="3:13" ht="14.25" customHeight="1" x14ac:dyDescent="0.3">
      <c r="C948" s="12"/>
      <c r="I948" s="9"/>
      <c r="K948" s="9"/>
      <c r="M948" s="9"/>
    </row>
    <row r="949" spans="3:13" ht="14.25" customHeight="1" x14ac:dyDescent="0.3">
      <c r="C949" s="12"/>
      <c r="I949" s="9"/>
      <c r="K949" s="9"/>
      <c r="M949" s="9"/>
    </row>
    <row r="950" spans="3:13" ht="14.25" customHeight="1" x14ac:dyDescent="0.3">
      <c r="C950" s="12"/>
      <c r="I950" s="9"/>
      <c r="K950" s="9"/>
      <c r="M950" s="9"/>
    </row>
    <row r="951" spans="3:13" ht="14.25" customHeight="1" x14ac:dyDescent="0.3">
      <c r="C951" s="12"/>
      <c r="I951" s="9"/>
      <c r="K951" s="9"/>
      <c r="M951" s="9"/>
    </row>
    <row r="952" spans="3:13" ht="14.25" customHeight="1" x14ac:dyDescent="0.3">
      <c r="C952" s="12"/>
      <c r="I952" s="9"/>
      <c r="K952" s="9"/>
      <c r="M952" s="9"/>
    </row>
    <row r="953" spans="3:13" ht="14.25" customHeight="1" x14ac:dyDescent="0.3">
      <c r="C953" s="12"/>
      <c r="I953" s="9"/>
      <c r="K953" s="9"/>
      <c r="M953" s="9"/>
    </row>
    <row r="954" spans="3:13" ht="14.25" customHeight="1" x14ac:dyDescent="0.3">
      <c r="C954" s="12"/>
      <c r="I954" s="9"/>
      <c r="K954" s="9"/>
      <c r="M954" s="9"/>
    </row>
    <row r="955" spans="3:13" ht="14.25" customHeight="1" x14ac:dyDescent="0.3">
      <c r="C955" s="12"/>
      <c r="I955" s="9"/>
      <c r="K955" s="9"/>
      <c r="M955" s="9"/>
    </row>
    <row r="956" spans="3:13" ht="14.25" customHeight="1" x14ac:dyDescent="0.3">
      <c r="C956" s="12"/>
      <c r="I956" s="9"/>
      <c r="K956" s="9"/>
      <c r="M956" s="9"/>
    </row>
    <row r="957" spans="3:13" ht="14.25" customHeight="1" x14ac:dyDescent="0.3">
      <c r="C957" s="12"/>
      <c r="I957" s="9"/>
      <c r="K957" s="9"/>
      <c r="M957" s="9"/>
    </row>
    <row r="958" spans="3:13" ht="14.25" customHeight="1" x14ac:dyDescent="0.3">
      <c r="C958" s="12"/>
      <c r="I958" s="9"/>
      <c r="K958" s="9"/>
      <c r="M958" s="9"/>
    </row>
    <row r="959" spans="3:13" ht="14.25" customHeight="1" x14ac:dyDescent="0.3">
      <c r="C959" s="12"/>
      <c r="I959" s="9"/>
      <c r="K959" s="9"/>
      <c r="M959" s="9"/>
    </row>
    <row r="960" spans="3:13" ht="14.25" customHeight="1" x14ac:dyDescent="0.3">
      <c r="C960" s="12"/>
      <c r="I960" s="9"/>
      <c r="K960" s="9"/>
      <c r="M960" s="9"/>
    </row>
    <row r="961" spans="3:13" ht="14.25" customHeight="1" x14ac:dyDescent="0.3">
      <c r="C961" s="12"/>
      <c r="I961" s="9"/>
      <c r="K961" s="9"/>
      <c r="M961" s="9"/>
    </row>
    <row r="962" spans="3:13" ht="14.25" customHeight="1" x14ac:dyDescent="0.3">
      <c r="C962" s="12"/>
      <c r="I962" s="9"/>
      <c r="K962" s="9"/>
      <c r="M962" s="9"/>
    </row>
    <row r="963" spans="3:13" ht="14.25" customHeight="1" x14ac:dyDescent="0.3">
      <c r="C963" s="12"/>
      <c r="I963" s="9"/>
      <c r="K963" s="9"/>
      <c r="M963" s="9"/>
    </row>
    <row r="964" spans="3:13" ht="14.25" customHeight="1" x14ac:dyDescent="0.3">
      <c r="C964" s="12"/>
      <c r="I964" s="9"/>
      <c r="K964" s="9"/>
      <c r="M964" s="9"/>
    </row>
    <row r="965" spans="3:13" ht="14.25" customHeight="1" x14ac:dyDescent="0.3">
      <c r="C965" s="12"/>
      <c r="I965" s="9"/>
      <c r="K965" s="9"/>
      <c r="M965" s="9"/>
    </row>
    <row r="966" spans="3:13" ht="14.25" customHeight="1" x14ac:dyDescent="0.3">
      <c r="C966" s="12"/>
      <c r="I966" s="9"/>
      <c r="K966" s="9"/>
      <c r="M966" s="9"/>
    </row>
    <row r="967" spans="3:13" ht="14.25" customHeight="1" x14ac:dyDescent="0.3">
      <c r="C967" s="12"/>
      <c r="I967" s="9"/>
      <c r="K967" s="9"/>
      <c r="M967" s="9"/>
    </row>
    <row r="968" spans="3:13" ht="14.25" customHeight="1" x14ac:dyDescent="0.3">
      <c r="C968" s="12"/>
      <c r="I968" s="9"/>
      <c r="K968" s="9"/>
      <c r="M968" s="9"/>
    </row>
    <row r="969" spans="3:13" ht="14.25" customHeight="1" x14ac:dyDescent="0.3">
      <c r="C969" s="12"/>
      <c r="I969" s="9"/>
      <c r="K969" s="9"/>
      <c r="M969" s="9"/>
    </row>
    <row r="970" spans="3:13" ht="14.25" customHeight="1" x14ac:dyDescent="0.3">
      <c r="C970" s="12"/>
      <c r="I970" s="9"/>
      <c r="K970" s="9"/>
      <c r="M970" s="9"/>
    </row>
    <row r="971" spans="3:13" ht="14.25" customHeight="1" x14ac:dyDescent="0.3">
      <c r="C971" s="12"/>
      <c r="I971" s="9"/>
      <c r="K971" s="9"/>
      <c r="M971" s="9"/>
    </row>
    <row r="972" spans="3:13" ht="14.25" customHeight="1" x14ac:dyDescent="0.3">
      <c r="C972" s="12"/>
      <c r="I972" s="9"/>
      <c r="K972" s="9"/>
      <c r="M972" s="9"/>
    </row>
    <row r="973" spans="3:13" ht="14.25" customHeight="1" x14ac:dyDescent="0.3">
      <c r="C973" s="12"/>
      <c r="I973" s="9"/>
      <c r="K973" s="9"/>
      <c r="M973" s="9"/>
    </row>
    <row r="974" spans="3:13" ht="14.25" customHeight="1" x14ac:dyDescent="0.3">
      <c r="C974" s="12"/>
      <c r="I974" s="9"/>
      <c r="K974" s="9"/>
      <c r="M974" s="9"/>
    </row>
    <row r="975" spans="3:13" ht="14.25" customHeight="1" x14ac:dyDescent="0.3">
      <c r="C975" s="12"/>
      <c r="I975" s="9"/>
      <c r="K975" s="9"/>
      <c r="M975" s="9"/>
    </row>
    <row r="976" spans="3:13" ht="14.25" customHeight="1" x14ac:dyDescent="0.3">
      <c r="C976" s="12"/>
      <c r="I976" s="9"/>
      <c r="K976" s="9"/>
      <c r="M976" s="9"/>
    </row>
    <row r="977" spans="3:13" ht="14.25" customHeight="1" x14ac:dyDescent="0.3">
      <c r="C977" s="12"/>
      <c r="I977" s="9"/>
      <c r="K977" s="9"/>
      <c r="M977" s="9"/>
    </row>
    <row r="978" spans="3:13" ht="14.25" customHeight="1" x14ac:dyDescent="0.3">
      <c r="C978" s="12"/>
      <c r="I978" s="9"/>
      <c r="K978" s="9"/>
      <c r="M978" s="9"/>
    </row>
    <row r="979" spans="3:13" ht="14.25" customHeight="1" x14ac:dyDescent="0.3">
      <c r="C979" s="12"/>
      <c r="I979" s="9"/>
      <c r="K979" s="9"/>
      <c r="M979" s="9"/>
    </row>
    <row r="980" spans="3:13" ht="14.25" customHeight="1" x14ac:dyDescent="0.3">
      <c r="C980" s="12"/>
      <c r="I980" s="9"/>
      <c r="K980" s="9"/>
      <c r="M980" s="9"/>
    </row>
    <row r="981" spans="3:13" ht="14.25" customHeight="1" x14ac:dyDescent="0.3">
      <c r="C981" s="12"/>
      <c r="I981" s="9"/>
      <c r="K981" s="9"/>
      <c r="M981" s="9"/>
    </row>
    <row r="982" spans="3:13" ht="14.25" customHeight="1" x14ac:dyDescent="0.3">
      <c r="C982" s="12"/>
      <c r="I982" s="9"/>
      <c r="K982" s="9"/>
      <c r="M982" s="9"/>
    </row>
    <row r="983" spans="3:13" ht="14.25" customHeight="1" x14ac:dyDescent="0.3">
      <c r="C983" s="12"/>
      <c r="I983" s="9"/>
      <c r="K983" s="9"/>
      <c r="M983" s="9"/>
    </row>
    <row r="984" spans="3:13" ht="14.25" customHeight="1" x14ac:dyDescent="0.3">
      <c r="C984" s="12"/>
      <c r="I984" s="9"/>
      <c r="K984" s="9"/>
      <c r="M984" s="9"/>
    </row>
    <row r="985" spans="3:13" ht="14.25" customHeight="1" x14ac:dyDescent="0.3">
      <c r="C985" s="12"/>
      <c r="I985" s="9"/>
      <c r="K985" s="9"/>
      <c r="M985" s="9"/>
    </row>
    <row r="986" spans="3:13" ht="14.25" customHeight="1" x14ac:dyDescent="0.3">
      <c r="C986" s="12"/>
      <c r="I986" s="9"/>
      <c r="K986" s="9"/>
      <c r="M986" s="9"/>
    </row>
    <row r="987" spans="3:13" ht="14.25" customHeight="1" x14ac:dyDescent="0.3">
      <c r="C987" s="12"/>
      <c r="I987" s="9"/>
      <c r="K987" s="9"/>
      <c r="M987" s="9"/>
    </row>
    <row r="988" spans="3:13" ht="14.25" customHeight="1" x14ac:dyDescent="0.3">
      <c r="C988" s="12"/>
      <c r="I988" s="9"/>
      <c r="K988" s="9"/>
      <c r="M988" s="9"/>
    </row>
    <row r="989" spans="3:13" ht="14.25" customHeight="1" x14ac:dyDescent="0.3">
      <c r="C989" s="12"/>
      <c r="I989" s="9"/>
      <c r="K989" s="9"/>
      <c r="M989" s="9"/>
    </row>
    <row r="990" spans="3:13" ht="14.25" customHeight="1" x14ac:dyDescent="0.3">
      <c r="C990" s="12"/>
      <c r="I990" s="9"/>
      <c r="K990" s="9"/>
      <c r="M990" s="9"/>
    </row>
    <row r="991" spans="3:13" ht="14.25" customHeight="1" x14ac:dyDescent="0.3">
      <c r="C991" s="12"/>
      <c r="I991" s="9"/>
      <c r="K991" s="9"/>
      <c r="M991" s="9"/>
    </row>
    <row r="992" spans="3:13" ht="14.25" customHeight="1" x14ac:dyDescent="0.3">
      <c r="C992" s="12"/>
      <c r="I992" s="9"/>
      <c r="K992" s="9"/>
      <c r="M992" s="9"/>
    </row>
    <row r="993" spans="3:13" ht="14.25" customHeight="1" x14ac:dyDescent="0.3">
      <c r="C993" s="12"/>
      <c r="I993" s="9"/>
      <c r="K993" s="9"/>
      <c r="M993" s="9"/>
    </row>
    <row r="994" spans="3:13" ht="14.25" customHeight="1" x14ac:dyDescent="0.3">
      <c r="C994" s="12"/>
      <c r="I994" s="9"/>
      <c r="K994" s="9"/>
      <c r="M994" s="9"/>
    </row>
    <row r="995" spans="3:13" ht="14.25" customHeight="1" x14ac:dyDescent="0.3">
      <c r="C995" s="12"/>
      <c r="I995" s="9"/>
      <c r="K995" s="9"/>
      <c r="M995" s="9"/>
    </row>
    <row r="996" spans="3:13" ht="14.25" customHeight="1" x14ac:dyDescent="0.3">
      <c r="C996" s="12"/>
      <c r="I996" s="9"/>
      <c r="K996" s="9"/>
      <c r="M996" s="9"/>
    </row>
    <row r="997" spans="3:13" ht="14.25" customHeight="1" x14ac:dyDescent="0.3">
      <c r="C997" s="12"/>
      <c r="I997" s="9"/>
      <c r="K997" s="9"/>
      <c r="M997" s="9"/>
    </row>
    <row r="998" spans="3:13" ht="14.25" customHeight="1" x14ac:dyDescent="0.3">
      <c r="C998" s="12"/>
      <c r="I998" s="9"/>
      <c r="K998" s="9"/>
      <c r="M998" s="9"/>
    </row>
    <row r="999" spans="3:13" ht="14.25" customHeight="1" x14ac:dyDescent="0.3">
      <c r="C999" s="12"/>
      <c r="I999" s="9"/>
      <c r="K999" s="9"/>
      <c r="M999" s="9"/>
    </row>
    <row r="1000" spans="3:13" ht="14.25" customHeight="1" x14ac:dyDescent="0.3">
      <c r="C1000" s="12"/>
      <c r="I1000" s="9"/>
      <c r="K1000" s="9"/>
      <c r="M1000" s="9"/>
    </row>
  </sheetData>
  <mergeCells count="1">
    <mergeCell ref="P4:P1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workbookViewId="0"/>
  </sheetViews>
  <sheetFormatPr defaultColWidth="12.59765625" defaultRowHeight="15" customHeight="1" x14ac:dyDescent="0.25"/>
  <cols>
    <col min="1" max="1" width="9.09765625" customWidth="1"/>
    <col min="2" max="2" width="7.09765625" customWidth="1"/>
    <col min="3" max="3" width="8.19921875" customWidth="1"/>
    <col min="4" max="4" width="7.19921875" customWidth="1"/>
    <col min="5" max="5" width="7.296875" customWidth="1"/>
    <col min="6" max="6" width="8.19921875" customWidth="1"/>
    <col min="7" max="7" width="9.09765625" customWidth="1"/>
    <col min="8" max="8" width="4.8984375" customWidth="1"/>
    <col min="9" max="9" width="19.5" customWidth="1"/>
    <col min="10" max="10" width="4.69921875" customWidth="1"/>
    <col min="11" max="11" width="28" customWidth="1"/>
    <col min="12" max="12" width="4.5" customWidth="1"/>
    <col min="13" max="13" width="23.19921875" customWidth="1"/>
    <col min="14" max="14" width="4.69921875" customWidth="1"/>
    <col min="15" max="15" width="9.69921875" customWidth="1"/>
    <col min="16" max="16" width="30.09765625" customWidth="1"/>
    <col min="17" max="25" width="7.59765625" customWidth="1"/>
  </cols>
  <sheetData>
    <row r="1" spans="1:16" ht="14.25" customHeight="1" x14ac:dyDescent="0.3">
      <c r="A1" s="6" t="s">
        <v>9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7"/>
      <c r="I1" s="8" t="s">
        <v>15</v>
      </c>
      <c r="K1" s="8" t="s">
        <v>16</v>
      </c>
      <c r="M1" s="9"/>
    </row>
    <row r="2" spans="1:16" ht="14.25" customHeight="1" x14ac:dyDescent="0.3">
      <c r="A2" s="10">
        <v>44179</v>
      </c>
      <c r="B2" s="11">
        <v>98.25</v>
      </c>
      <c r="C2" s="12">
        <v>102.550003</v>
      </c>
      <c r="D2" s="13">
        <v>97.449996999999996</v>
      </c>
      <c r="E2" s="13">
        <v>101.5</v>
      </c>
      <c r="F2" s="13">
        <v>94.746841000000003</v>
      </c>
      <c r="I2" s="9">
        <f t="shared" ref="I2:I247" si="0">LN(C3/C2)</f>
        <v>-4.8771519394884104E-4</v>
      </c>
      <c r="K2" s="9">
        <f t="shared" ref="K2:K247" si="1">STANDARDIZE(C2,M$5,M$23)</f>
        <v>-0.96640030943768096</v>
      </c>
      <c r="M2" s="9"/>
    </row>
    <row r="3" spans="1:16" ht="14.25" customHeight="1" x14ac:dyDescent="0.3">
      <c r="A3" s="10">
        <v>44180</v>
      </c>
      <c r="B3" s="13">
        <v>102.5</v>
      </c>
      <c r="C3" s="12">
        <v>102.5</v>
      </c>
      <c r="D3" s="13">
        <v>99.199996999999996</v>
      </c>
      <c r="E3" s="13">
        <v>100.449997</v>
      </c>
      <c r="F3" s="13">
        <v>93.766707999999994</v>
      </c>
      <c r="I3" s="9">
        <f t="shared" si="0"/>
        <v>1.0674511941900264E-2</v>
      </c>
      <c r="K3" s="9">
        <f t="shared" si="1"/>
        <v>-0.96889740821302495</v>
      </c>
      <c r="M3" s="9"/>
    </row>
    <row r="4" spans="1:16" ht="15.75" customHeight="1" x14ac:dyDescent="0.3">
      <c r="A4" s="10">
        <v>44181</v>
      </c>
      <c r="B4" s="13">
        <v>101.900002</v>
      </c>
      <c r="C4" s="12">
        <v>103.599998</v>
      </c>
      <c r="D4" s="13">
        <v>100.650002</v>
      </c>
      <c r="E4" s="13">
        <v>102.900002</v>
      </c>
      <c r="F4" s="13">
        <v>96.053696000000002</v>
      </c>
      <c r="I4" s="9">
        <f t="shared" si="0"/>
        <v>1.9121041812403854E-2</v>
      </c>
      <c r="K4" s="9">
        <f t="shared" si="1"/>
        <v>-0.9139646310060433</v>
      </c>
      <c r="M4" s="15" t="s">
        <v>17</v>
      </c>
      <c r="O4" s="16" t="s">
        <v>18</v>
      </c>
      <c r="P4" s="65" t="s">
        <v>19</v>
      </c>
    </row>
    <row r="5" spans="1:16" ht="14.25" customHeight="1" x14ac:dyDescent="0.3">
      <c r="A5" s="10">
        <v>44182</v>
      </c>
      <c r="B5" s="13">
        <v>105.099998</v>
      </c>
      <c r="C5" s="12">
        <v>105.599998</v>
      </c>
      <c r="D5" s="13">
        <v>100.699997</v>
      </c>
      <c r="E5" s="13">
        <v>101.5</v>
      </c>
      <c r="F5" s="13">
        <v>94.746841000000003</v>
      </c>
      <c r="I5" s="9">
        <f t="shared" si="0"/>
        <v>-3.1748650049673408E-2</v>
      </c>
      <c r="K5" s="9">
        <f t="shared" si="1"/>
        <v>-0.81408667266978862</v>
      </c>
      <c r="M5" s="9">
        <f>AVERAGE(C2:C247)</f>
        <v>121.90162623170733</v>
      </c>
      <c r="P5" s="57"/>
    </row>
    <row r="6" spans="1:16" ht="14.25" customHeight="1" x14ac:dyDescent="0.3">
      <c r="A6" s="10">
        <v>44183</v>
      </c>
      <c r="B6" s="13">
        <v>101.5</v>
      </c>
      <c r="C6" s="12">
        <v>102.300003</v>
      </c>
      <c r="D6" s="13">
        <v>98.150002000000001</v>
      </c>
      <c r="E6" s="13">
        <v>99</v>
      </c>
      <c r="F6" s="13">
        <v>92.413177000000005</v>
      </c>
      <c r="I6" s="9">
        <f t="shared" si="0"/>
        <v>-3.3295060552861987E-2</v>
      </c>
      <c r="K6" s="9">
        <f t="shared" si="1"/>
        <v>-0.97888505422971273</v>
      </c>
      <c r="M6" s="9"/>
      <c r="P6" s="57"/>
    </row>
    <row r="7" spans="1:16" ht="14.25" customHeight="1" x14ac:dyDescent="0.3">
      <c r="A7" s="10">
        <v>44186</v>
      </c>
      <c r="B7" s="13">
        <v>98.900002000000001</v>
      </c>
      <c r="C7" s="12">
        <v>98.949996999999996</v>
      </c>
      <c r="D7" s="13">
        <v>88.949996999999996</v>
      </c>
      <c r="E7" s="13">
        <v>89.849997999999999</v>
      </c>
      <c r="F7" s="13">
        <v>83.871964000000006</v>
      </c>
      <c r="I7" s="9">
        <f t="shared" si="0"/>
        <v>-6.9570467718717069E-2</v>
      </c>
      <c r="K7" s="9">
        <f t="shared" si="1"/>
        <v>-1.1461809340768148</v>
      </c>
      <c r="M7" s="8" t="s">
        <v>20</v>
      </c>
      <c r="P7" s="57"/>
    </row>
    <row r="8" spans="1:16" ht="14.25" customHeight="1" x14ac:dyDescent="0.3">
      <c r="A8" s="10">
        <v>44187</v>
      </c>
      <c r="B8" s="13">
        <v>89.050003000000004</v>
      </c>
      <c r="C8" s="12">
        <v>92.300003000000004</v>
      </c>
      <c r="D8" s="13">
        <v>86.599997999999999</v>
      </c>
      <c r="E8" s="13">
        <v>90.550003000000004</v>
      </c>
      <c r="F8" s="13">
        <v>84.525390999999999</v>
      </c>
      <c r="I8" s="9">
        <f t="shared" si="0"/>
        <v>-1.089335355188469E-2</v>
      </c>
      <c r="K8" s="9">
        <f t="shared" si="1"/>
        <v>-1.478274845910986</v>
      </c>
      <c r="M8" s="9">
        <f>VARP(C2:C247)</f>
        <v>400.97812352286303</v>
      </c>
      <c r="P8" s="57"/>
    </row>
    <row r="9" spans="1:16" ht="14.25" customHeight="1" x14ac:dyDescent="0.3">
      <c r="A9" s="10">
        <v>44188</v>
      </c>
      <c r="B9" s="13">
        <v>90.5</v>
      </c>
      <c r="C9" s="12">
        <v>91.300003000000004</v>
      </c>
      <c r="D9" s="13">
        <v>88.300003000000004</v>
      </c>
      <c r="E9" s="13">
        <v>90.800003000000004</v>
      </c>
      <c r="F9" s="13">
        <v>84.758758999999998</v>
      </c>
      <c r="I9" s="9">
        <f t="shared" si="0"/>
        <v>4.4975427027054739E-2</v>
      </c>
      <c r="K9" s="9">
        <f t="shared" si="1"/>
        <v>-1.5282138250791135</v>
      </c>
      <c r="M9" s="9"/>
      <c r="P9" s="57"/>
    </row>
    <row r="10" spans="1:16" ht="14.25" customHeight="1" x14ac:dyDescent="0.3">
      <c r="A10" s="10">
        <v>44189</v>
      </c>
      <c r="B10" s="13">
        <v>92.5</v>
      </c>
      <c r="C10" s="12">
        <v>95.5</v>
      </c>
      <c r="D10" s="13">
        <v>92.150002000000001</v>
      </c>
      <c r="E10" s="13">
        <v>93.150002000000001</v>
      </c>
      <c r="F10" s="13">
        <v>86.952408000000005</v>
      </c>
      <c r="I10" s="9">
        <f t="shared" si="0"/>
        <v>-3.6716327250832584E-3</v>
      </c>
      <c r="K10" s="9">
        <f t="shared" si="1"/>
        <v>-1.3184702623899163</v>
      </c>
      <c r="M10" s="8" t="s">
        <v>21</v>
      </c>
      <c r="P10" s="57"/>
    </row>
    <row r="11" spans="1:16" ht="14.25" customHeight="1" x14ac:dyDescent="0.3">
      <c r="A11" s="10">
        <v>44193</v>
      </c>
      <c r="B11" s="13">
        <v>94</v>
      </c>
      <c r="C11" s="12">
        <v>95.150002000000001</v>
      </c>
      <c r="D11" s="13">
        <v>93.300003000000004</v>
      </c>
      <c r="E11" s="13">
        <v>93.800003000000004</v>
      </c>
      <c r="F11" s="13">
        <v>87.559157999999996</v>
      </c>
      <c r="I11" s="9">
        <f t="shared" si="0"/>
        <v>-5.2687159757889204E-3</v>
      </c>
      <c r="K11" s="9">
        <f t="shared" si="1"/>
        <v>-1.3359488052208026</v>
      </c>
      <c r="M11" s="9">
        <f>AVERAGE(I2:I246)</f>
        <v>1.4973949387416497E-3</v>
      </c>
      <c r="P11" s="57"/>
    </row>
    <row r="12" spans="1:16" ht="14.25" customHeight="1" x14ac:dyDescent="0.3">
      <c r="A12" s="10">
        <v>44194</v>
      </c>
      <c r="B12" s="13">
        <v>94.199996999999996</v>
      </c>
      <c r="C12" s="12">
        <v>94.650002000000001</v>
      </c>
      <c r="D12" s="13">
        <v>92</v>
      </c>
      <c r="E12" s="13">
        <v>93.150002000000001</v>
      </c>
      <c r="F12" s="13">
        <v>86.952408000000005</v>
      </c>
      <c r="I12" s="9">
        <f t="shared" si="0"/>
        <v>-1.5860642861152954E-3</v>
      </c>
      <c r="K12" s="9">
        <f t="shared" si="1"/>
        <v>-1.3609182948048661</v>
      </c>
      <c r="M12" s="9"/>
    </row>
    <row r="13" spans="1:16" ht="14.25" customHeight="1" x14ac:dyDescent="0.3">
      <c r="A13" s="10">
        <v>44195</v>
      </c>
      <c r="B13" s="13">
        <v>93.5</v>
      </c>
      <c r="C13" s="12">
        <v>94.5</v>
      </c>
      <c r="D13" s="13">
        <v>92.75</v>
      </c>
      <c r="E13" s="13">
        <v>93.25</v>
      </c>
      <c r="F13" s="13">
        <v>87.045745999999994</v>
      </c>
      <c r="I13" s="9">
        <f t="shared" si="0"/>
        <v>1.1049867583758753E-2</v>
      </c>
      <c r="K13" s="9">
        <f t="shared" si="1"/>
        <v>-1.3684092415580436</v>
      </c>
      <c r="M13" s="8" t="s">
        <v>22</v>
      </c>
    </row>
    <row r="14" spans="1:16" ht="14.25" customHeight="1" x14ac:dyDescent="0.3">
      <c r="A14" s="10">
        <v>44196</v>
      </c>
      <c r="B14" s="13">
        <v>93.300003000000004</v>
      </c>
      <c r="C14" s="12">
        <v>95.550003000000004</v>
      </c>
      <c r="D14" s="13">
        <v>92.550003000000004</v>
      </c>
      <c r="E14" s="13">
        <v>93.050003000000004</v>
      </c>
      <c r="F14" s="13">
        <v>86.859054999999998</v>
      </c>
      <c r="I14" s="9">
        <f t="shared" si="0"/>
        <v>-1.1579139898775291E-2</v>
      </c>
      <c r="K14" s="9">
        <f t="shared" si="1"/>
        <v>-1.3159731636145722</v>
      </c>
      <c r="M14" s="9">
        <f>VARP(I2:I246)</f>
        <v>5.234599132923057E-4</v>
      </c>
    </row>
    <row r="15" spans="1:16" ht="14.25" customHeight="1" x14ac:dyDescent="0.3">
      <c r="A15" s="10">
        <v>44197</v>
      </c>
      <c r="B15" s="13">
        <v>93.75</v>
      </c>
      <c r="C15" s="12">
        <v>94.449996999999996</v>
      </c>
      <c r="D15" s="13">
        <v>93</v>
      </c>
      <c r="E15" s="13">
        <v>93.199996999999996</v>
      </c>
      <c r="F15" s="13">
        <v>86.999069000000006</v>
      </c>
      <c r="I15" s="9">
        <f t="shared" si="0"/>
        <v>2.9728457839755203E-2</v>
      </c>
      <c r="K15" s="9">
        <f t="shared" si="1"/>
        <v>-1.3709063403333877</v>
      </c>
      <c r="M15" s="9"/>
    </row>
    <row r="16" spans="1:16" ht="14.25" customHeight="1" x14ac:dyDescent="0.3">
      <c r="A16" s="10">
        <v>44200</v>
      </c>
      <c r="B16" s="13">
        <v>94.050003000000004</v>
      </c>
      <c r="C16" s="12">
        <v>97.300003000000004</v>
      </c>
      <c r="D16" s="13">
        <v>93.699996999999996</v>
      </c>
      <c r="E16" s="13">
        <v>96.949996999999996</v>
      </c>
      <c r="F16" s="13">
        <v>90.499572999999998</v>
      </c>
      <c r="I16" s="9">
        <f t="shared" si="0"/>
        <v>-8.2560116794956288E-3</v>
      </c>
      <c r="K16" s="9">
        <f t="shared" si="1"/>
        <v>-1.2285799500703494</v>
      </c>
      <c r="M16" s="8" t="s">
        <v>23</v>
      </c>
    </row>
    <row r="17" spans="1:13" ht="14.25" customHeight="1" x14ac:dyDescent="0.3">
      <c r="A17" s="10">
        <v>44201</v>
      </c>
      <c r="B17" s="13">
        <v>96.5</v>
      </c>
      <c r="C17" s="12">
        <v>96.5</v>
      </c>
      <c r="D17" s="13">
        <v>94.349997999999999</v>
      </c>
      <c r="E17" s="13">
        <v>94.949996999999996</v>
      </c>
      <c r="F17" s="13">
        <v>88.632637000000003</v>
      </c>
      <c r="I17" s="9">
        <f t="shared" si="0"/>
        <v>2.8602592917666678E-2</v>
      </c>
      <c r="K17" s="9">
        <f t="shared" si="1"/>
        <v>-1.268531283221789</v>
      </c>
      <c r="M17" s="9">
        <f>_xlfn.SKEW.P(C2:C247)</f>
        <v>0.78127237036418673</v>
      </c>
    </row>
    <row r="18" spans="1:13" ht="14.25" customHeight="1" x14ac:dyDescent="0.3">
      <c r="A18" s="10">
        <v>44202</v>
      </c>
      <c r="B18" s="13">
        <v>98.900002000000001</v>
      </c>
      <c r="C18" s="12">
        <v>99.300003000000004</v>
      </c>
      <c r="D18" s="13">
        <v>96.25</v>
      </c>
      <c r="E18" s="13">
        <v>96.949996999999996</v>
      </c>
      <c r="F18" s="13">
        <v>90.499572999999998</v>
      </c>
      <c r="I18" s="9">
        <f t="shared" si="0"/>
        <v>-2.5207978303139096E-3</v>
      </c>
      <c r="K18" s="9">
        <f t="shared" si="1"/>
        <v>-1.1287019917340948</v>
      </c>
      <c r="M18" s="9"/>
    </row>
    <row r="19" spans="1:13" ht="14.25" customHeight="1" x14ac:dyDescent="0.3">
      <c r="A19" s="10">
        <v>44203</v>
      </c>
      <c r="B19" s="13">
        <v>98</v>
      </c>
      <c r="C19" s="12">
        <v>99.050003000000004</v>
      </c>
      <c r="D19" s="13">
        <v>97.099997999999999</v>
      </c>
      <c r="E19" s="13">
        <v>97.900002000000001</v>
      </c>
      <c r="F19" s="13">
        <v>91.386368000000004</v>
      </c>
      <c r="I19" s="9">
        <f t="shared" si="0"/>
        <v>2.2461637437349205E-2</v>
      </c>
      <c r="K19" s="9">
        <f t="shared" si="1"/>
        <v>-1.1411867365261266</v>
      </c>
      <c r="M19" s="8" t="s">
        <v>24</v>
      </c>
    </row>
    <row r="20" spans="1:13" ht="14.25" customHeight="1" x14ac:dyDescent="0.3">
      <c r="A20" s="10">
        <v>44204</v>
      </c>
      <c r="B20" s="13">
        <v>98.949996999999996</v>
      </c>
      <c r="C20" s="12">
        <v>101.300003</v>
      </c>
      <c r="D20" s="13">
        <v>98.550003000000004</v>
      </c>
      <c r="E20" s="13">
        <v>100.650002</v>
      </c>
      <c r="F20" s="13">
        <v>93.953400000000002</v>
      </c>
      <c r="I20" s="9">
        <f t="shared" si="0"/>
        <v>1.567122140670741E-2</v>
      </c>
      <c r="K20" s="9">
        <f t="shared" si="1"/>
        <v>-1.02882403339784</v>
      </c>
      <c r="M20" s="9">
        <f>KURT(C2:C247)</f>
        <v>-0.30000753709117811</v>
      </c>
    </row>
    <row r="21" spans="1:13" ht="14.25" customHeight="1" x14ac:dyDescent="0.3">
      <c r="A21" s="10">
        <v>44207</v>
      </c>
      <c r="B21" s="13">
        <v>101.5</v>
      </c>
      <c r="C21" s="12">
        <v>102.900002</v>
      </c>
      <c r="D21" s="13">
        <v>98.050003000000004</v>
      </c>
      <c r="E21" s="13">
        <v>102.550003</v>
      </c>
      <c r="F21" s="13">
        <v>95.726990000000001</v>
      </c>
      <c r="I21" s="9">
        <f t="shared" si="0"/>
        <v>1.5429409128515889E-2</v>
      </c>
      <c r="K21" s="9">
        <f t="shared" si="1"/>
        <v>-0.94892171666781566</v>
      </c>
      <c r="M21" s="9"/>
    </row>
    <row r="22" spans="1:13" ht="14.25" customHeight="1" x14ac:dyDescent="0.3">
      <c r="A22" s="10">
        <v>44208</v>
      </c>
      <c r="B22" s="13">
        <v>102</v>
      </c>
      <c r="C22" s="12">
        <v>104.5</v>
      </c>
      <c r="D22" s="13">
        <v>100.75</v>
      </c>
      <c r="E22" s="13">
        <v>103.449997</v>
      </c>
      <c r="F22" s="13">
        <v>96.567108000000005</v>
      </c>
      <c r="I22" s="9">
        <f t="shared" si="0"/>
        <v>3.2017819394904307E-2</v>
      </c>
      <c r="K22" s="9">
        <f t="shared" si="1"/>
        <v>-0.86901944987677027</v>
      </c>
      <c r="M22" s="8" t="s">
        <v>25</v>
      </c>
    </row>
    <row r="23" spans="1:13" ht="14.25" customHeight="1" x14ac:dyDescent="0.3">
      <c r="A23" s="10">
        <v>44209</v>
      </c>
      <c r="B23" s="13">
        <v>104.949997</v>
      </c>
      <c r="C23" s="12">
        <v>107.900002</v>
      </c>
      <c r="D23" s="13">
        <v>104.099998</v>
      </c>
      <c r="E23" s="13">
        <v>105.25</v>
      </c>
      <c r="F23" s="13">
        <v>98.247344999999996</v>
      </c>
      <c r="I23" s="9">
        <f t="shared" si="0"/>
        <v>-4.1792956312137744E-3</v>
      </c>
      <c r="K23" s="9">
        <f t="shared" si="1"/>
        <v>-0.69922682082717902</v>
      </c>
      <c r="M23" s="9">
        <f>_xlfn.STDEV.P(C2:C247)</f>
        <v>20.024438157483047</v>
      </c>
    </row>
    <row r="24" spans="1:13" ht="14.25" customHeight="1" x14ac:dyDescent="0.3">
      <c r="A24" s="10">
        <v>44210</v>
      </c>
      <c r="B24" s="13">
        <v>107</v>
      </c>
      <c r="C24" s="12">
        <v>107.449997</v>
      </c>
      <c r="D24" s="13">
        <v>104.199997</v>
      </c>
      <c r="E24" s="13">
        <v>105.050003</v>
      </c>
      <c r="F24" s="13">
        <v>98.060654</v>
      </c>
      <c r="I24" s="9">
        <f t="shared" si="0"/>
        <v>-1.2643568398760355E-2</v>
      </c>
      <c r="K24" s="9">
        <f t="shared" si="1"/>
        <v>-0.7216996111477324</v>
      </c>
      <c r="M24" s="9"/>
    </row>
    <row r="25" spans="1:13" ht="14.25" customHeight="1" x14ac:dyDescent="0.3">
      <c r="A25" s="10">
        <v>44211</v>
      </c>
      <c r="B25" s="13">
        <v>105.25</v>
      </c>
      <c r="C25" s="12">
        <v>106.099998</v>
      </c>
      <c r="D25" s="13">
        <v>100.650002</v>
      </c>
      <c r="E25" s="13">
        <v>101.400002</v>
      </c>
      <c r="F25" s="13">
        <v>94.653503000000001</v>
      </c>
      <c r="I25" s="9">
        <f t="shared" si="0"/>
        <v>-4.0880903733701915E-2</v>
      </c>
      <c r="K25" s="9">
        <f t="shared" si="1"/>
        <v>-0.78911718308572498</v>
      </c>
      <c r="M25" s="8" t="s">
        <v>29</v>
      </c>
    </row>
    <row r="26" spans="1:13" ht="14.25" customHeight="1" x14ac:dyDescent="0.3">
      <c r="A26" s="10">
        <v>44214</v>
      </c>
      <c r="B26" s="13">
        <v>101.400002</v>
      </c>
      <c r="C26" s="12">
        <v>101.849998</v>
      </c>
      <c r="D26" s="13">
        <v>96.050003000000004</v>
      </c>
      <c r="E26" s="13">
        <v>96.650002000000001</v>
      </c>
      <c r="F26" s="13">
        <v>90.219536000000005</v>
      </c>
      <c r="I26" s="9">
        <f t="shared" si="0"/>
        <v>-2.8381272901504054E-2</v>
      </c>
      <c r="K26" s="9">
        <f t="shared" si="1"/>
        <v>-1.0013578445502662</v>
      </c>
      <c r="M26" s="9">
        <f>_xlfn.STDEV.P(I2:I246)</f>
        <v>2.2879246344499761E-2</v>
      </c>
    </row>
    <row r="27" spans="1:13" ht="14.25" customHeight="1" x14ac:dyDescent="0.3">
      <c r="A27" s="10">
        <v>44215</v>
      </c>
      <c r="B27" s="13">
        <v>97.75</v>
      </c>
      <c r="C27" s="12">
        <v>99</v>
      </c>
      <c r="D27" s="13">
        <v>97.5</v>
      </c>
      <c r="E27" s="13">
        <v>98.099997999999999</v>
      </c>
      <c r="F27" s="13">
        <v>91.573059000000001</v>
      </c>
      <c r="I27" s="9">
        <f t="shared" si="0"/>
        <v>8.0483632429482078E-3</v>
      </c>
      <c r="K27" s="9">
        <f t="shared" si="1"/>
        <v>-1.1436838353014707</v>
      </c>
      <c r="M27" s="9"/>
    </row>
    <row r="28" spans="1:13" ht="14.25" customHeight="1" x14ac:dyDescent="0.3">
      <c r="A28" s="10">
        <v>44216</v>
      </c>
      <c r="B28" s="13">
        <v>99</v>
      </c>
      <c r="C28" s="12">
        <v>99.800003000000004</v>
      </c>
      <c r="D28" s="13">
        <v>97.849997999999999</v>
      </c>
      <c r="E28" s="13">
        <v>98.849997999999999</v>
      </c>
      <c r="F28" s="13">
        <v>92.273155000000003</v>
      </c>
      <c r="I28" s="9">
        <f t="shared" si="0"/>
        <v>3.999945333106064E-3</v>
      </c>
      <c r="K28" s="9">
        <f t="shared" si="1"/>
        <v>-1.103732502150031</v>
      </c>
      <c r="M28" s="8" t="s">
        <v>27</v>
      </c>
    </row>
    <row r="29" spans="1:13" ht="14.25" customHeight="1" x14ac:dyDescent="0.3">
      <c r="A29" s="10">
        <v>44217</v>
      </c>
      <c r="B29" s="13">
        <v>99.050003000000004</v>
      </c>
      <c r="C29" s="12">
        <v>100.199997</v>
      </c>
      <c r="D29" s="13">
        <v>93.900002000000001</v>
      </c>
      <c r="E29" s="13">
        <v>94.699996999999996</v>
      </c>
      <c r="F29" s="13">
        <v>88.399269000000004</v>
      </c>
      <c r="I29" s="9">
        <f t="shared" si="0"/>
        <v>-4.8565639968956173E-2</v>
      </c>
      <c r="K29" s="9">
        <f t="shared" si="1"/>
        <v>-1.0837572101166555</v>
      </c>
      <c r="M29" s="9">
        <f>AVERAGE(K2:K247)</f>
        <v>-2.7168872391233507E-16</v>
      </c>
    </row>
    <row r="30" spans="1:13" ht="14.25" customHeight="1" x14ac:dyDescent="0.3">
      <c r="A30" s="10">
        <v>44218</v>
      </c>
      <c r="B30" s="13">
        <v>94.599997999999999</v>
      </c>
      <c r="C30" s="12">
        <v>95.449996999999996</v>
      </c>
      <c r="D30" s="13">
        <v>92.5</v>
      </c>
      <c r="E30" s="13">
        <v>92.75</v>
      </c>
      <c r="F30" s="13">
        <v>86.579009999999997</v>
      </c>
      <c r="I30" s="9">
        <f t="shared" si="0"/>
        <v>-1.7970853891167798E-2</v>
      </c>
      <c r="K30" s="9">
        <f t="shared" si="1"/>
        <v>-1.3209673611652604</v>
      </c>
      <c r="M30" s="9"/>
    </row>
    <row r="31" spans="1:13" ht="14.25" customHeight="1" x14ac:dyDescent="0.3">
      <c r="A31" s="10">
        <v>44221</v>
      </c>
      <c r="B31" s="13">
        <v>93.050003000000004</v>
      </c>
      <c r="C31" s="12">
        <v>93.75</v>
      </c>
      <c r="D31" s="13">
        <v>90</v>
      </c>
      <c r="E31" s="13">
        <v>91.349997999999999</v>
      </c>
      <c r="F31" s="13">
        <v>85.272163000000006</v>
      </c>
      <c r="I31" s="9">
        <f t="shared" si="0"/>
        <v>-2.1564177915840525E-2</v>
      </c>
      <c r="K31" s="9">
        <f t="shared" si="1"/>
        <v>-1.4058634759341391</v>
      </c>
      <c r="M31" s="8" t="s">
        <v>28</v>
      </c>
    </row>
    <row r="32" spans="1:13" ht="14.25" customHeight="1" x14ac:dyDescent="0.3">
      <c r="A32" s="10">
        <v>44223</v>
      </c>
      <c r="B32" s="13">
        <v>91.400002000000001</v>
      </c>
      <c r="C32" s="12">
        <v>91.75</v>
      </c>
      <c r="D32" s="13">
        <v>88.900002000000001</v>
      </c>
      <c r="E32" s="13">
        <v>89.699996999999996</v>
      </c>
      <c r="F32" s="13">
        <v>83.731933999999995</v>
      </c>
      <c r="I32" s="9">
        <f t="shared" si="0"/>
        <v>-3.821986592737448E-3</v>
      </c>
      <c r="K32" s="9">
        <f t="shared" si="1"/>
        <v>-1.5057414342703939</v>
      </c>
      <c r="M32" s="9">
        <f>VARP(K2:K247)</f>
        <v>0.99999999999998679</v>
      </c>
    </row>
    <row r="33" spans="1:13" ht="14.25" customHeight="1" x14ac:dyDescent="0.3">
      <c r="A33" s="10">
        <v>44224</v>
      </c>
      <c r="B33" s="13">
        <v>89</v>
      </c>
      <c r="C33" s="12">
        <v>91.400002000000001</v>
      </c>
      <c r="D33" s="13">
        <v>88.800003000000004</v>
      </c>
      <c r="E33" s="13">
        <v>90.650002000000001</v>
      </c>
      <c r="F33" s="13">
        <v>84.618735999999998</v>
      </c>
      <c r="I33" s="9">
        <f t="shared" si="0"/>
        <v>1.6816181550093325E-2</v>
      </c>
      <c r="K33" s="9">
        <f t="shared" si="1"/>
        <v>-1.52321997710128</v>
      </c>
      <c r="M33" s="9"/>
    </row>
    <row r="34" spans="1:13" ht="14.25" customHeight="1" x14ac:dyDescent="0.3">
      <c r="A34" s="10">
        <v>44225</v>
      </c>
      <c r="B34" s="13">
        <v>90.75</v>
      </c>
      <c r="C34" s="12">
        <v>92.949996999999996</v>
      </c>
      <c r="D34" s="13">
        <v>87.75</v>
      </c>
      <c r="E34" s="13">
        <v>88.300003000000004</v>
      </c>
      <c r="F34" s="13">
        <v>82.425087000000005</v>
      </c>
      <c r="I34" s="9">
        <f t="shared" si="0"/>
        <v>-1.9006817706487315E-2</v>
      </c>
      <c r="K34" s="9">
        <f t="shared" si="1"/>
        <v>-1.4458148090855787</v>
      </c>
      <c r="M34" s="9"/>
    </row>
    <row r="35" spans="1:13" ht="14.25" customHeight="1" x14ac:dyDescent="0.3">
      <c r="A35" s="10">
        <v>44228</v>
      </c>
      <c r="B35" s="13">
        <v>89</v>
      </c>
      <c r="C35" s="12">
        <v>91.199996999999996</v>
      </c>
      <c r="D35" s="13">
        <v>88.449996999999996</v>
      </c>
      <c r="E35" s="13">
        <v>90.849997999999999</v>
      </c>
      <c r="F35" s="13">
        <v>84.805428000000006</v>
      </c>
      <c r="I35" s="9">
        <f t="shared" si="0"/>
        <v>2.9707829742046929E-2</v>
      </c>
      <c r="K35" s="9">
        <f t="shared" si="1"/>
        <v>-1.5332080226298015</v>
      </c>
      <c r="M35" s="9"/>
    </row>
    <row r="36" spans="1:13" ht="14.25" customHeight="1" x14ac:dyDescent="0.3">
      <c r="A36" s="10">
        <v>44229</v>
      </c>
      <c r="B36" s="13">
        <v>92.5</v>
      </c>
      <c r="C36" s="12">
        <v>93.949996999999996</v>
      </c>
      <c r="D36" s="13">
        <v>91.199996999999996</v>
      </c>
      <c r="E36" s="13">
        <v>92.849997999999999</v>
      </c>
      <c r="F36" s="13">
        <v>86.672363000000004</v>
      </c>
      <c r="I36" s="9">
        <f t="shared" si="0"/>
        <v>1.4267148212099198E-2</v>
      </c>
      <c r="K36" s="9">
        <f t="shared" si="1"/>
        <v>-1.3958758299174514</v>
      </c>
      <c r="M36" s="9"/>
    </row>
    <row r="37" spans="1:13" ht="14.25" customHeight="1" x14ac:dyDescent="0.3">
      <c r="A37" s="10">
        <v>44230</v>
      </c>
      <c r="B37" s="13">
        <v>94.599997999999999</v>
      </c>
      <c r="C37" s="12">
        <v>95.300003000000004</v>
      </c>
      <c r="D37" s="13">
        <v>93</v>
      </c>
      <c r="E37" s="13">
        <v>93.349997999999999</v>
      </c>
      <c r="F37" s="13">
        <v>87.139090999999993</v>
      </c>
      <c r="I37" s="9">
        <f t="shared" si="0"/>
        <v>3.4041399184919663E-2</v>
      </c>
      <c r="K37" s="9">
        <f t="shared" si="1"/>
        <v>-1.3284579084066042</v>
      </c>
      <c r="M37" s="9"/>
    </row>
    <row r="38" spans="1:13" ht="14.25" customHeight="1" x14ac:dyDescent="0.3">
      <c r="A38" s="10">
        <v>44231</v>
      </c>
      <c r="B38" s="13">
        <v>94.25</v>
      </c>
      <c r="C38" s="12">
        <v>98.599997999999999</v>
      </c>
      <c r="D38" s="13">
        <v>94</v>
      </c>
      <c r="E38" s="13">
        <v>97.650002000000001</v>
      </c>
      <c r="F38" s="13">
        <v>91.153000000000006</v>
      </c>
      <c r="I38" s="9">
        <f t="shared" si="0"/>
        <v>1.3598789606787124E-2</v>
      </c>
      <c r="K38" s="9">
        <f t="shared" si="1"/>
        <v>-1.1636595268466801</v>
      </c>
      <c r="M38" s="9"/>
    </row>
    <row r="39" spans="1:13" ht="14.25" customHeight="1" x14ac:dyDescent="0.3">
      <c r="A39" s="10">
        <v>44232</v>
      </c>
      <c r="B39" s="13">
        <v>98.949996999999996</v>
      </c>
      <c r="C39" s="12">
        <v>99.949996999999996</v>
      </c>
      <c r="D39" s="13">
        <v>96.800003000000004</v>
      </c>
      <c r="E39" s="13">
        <v>97.650002000000001</v>
      </c>
      <c r="F39" s="13">
        <v>91.153000000000006</v>
      </c>
      <c r="I39" s="9">
        <f t="shared" si="0"/>
        <v>8.468354467771496E-3</v>
      </c>
      <c r="K39" s="9">
        <f t="shared" si="1"/>
        <v>-1.0962419549086875</v>
      </c>
      <c r="M39" s="9"/>
    </row>
    <row r="40" spans="1:13" ht="14.25" customHeight="1" x14ac:dyDescent="0.3">
      <c r="A40" s="10">
        <v>44235</v>
      </c>
      <c r="B40" s="13">
        <v>99.5</v>
      </c>
      <c r="C40" s="12">
        <v>100.800003</v>
      </c>
      <c r="D40" s="13">
        <v>99.099997999999999</v>
      </c>
      <c r="E40" s="13">
        <v>99.650002000000001</v>
      </c>
      <c r="F40" s="13">
        <v>93.019936000000001</v>
      </c>
      <c r="I40" s="9">
        <f t="shared" si="0"/>
        <v>2.4982881376887089E-2</v>
      </c>
      <c r="K40" s="9">
        <f t="shared" si="1"/>
        <v>-1.0537935229819038</v>
      </c>
      <c r="M40" s="9"/>
    </row>
    <row r="41" spans="1:13" ht="14.25" customHeight="1" x14ac:dyDescent="0.3">
      <c r="A41" s="10">
        <v>44236</v>
      </c>
      <c r="B41" s="13">
        <v>99.800003000000004</v>
      </c>
      <c r="C41" s="12">
        <v>103.349998</v>
      </c>
      <c r="D41" s="13">
        <v>99.800003000000004</v>
      </c>
      <c r="E41" s="13">
        <v>101</v>
      </c>
      <c r="F41" s="13">
        <v>94.280113</v>
      </c>
      <c r="I41" s="9">
        <f t="shared" si="0"/>
        <v>-8.2584681975967755E-3</v>
      </c>
      <c r="K41" s="9">
        <f t="shared" si="1"/>
        <v>-0.92644937579807507</v>
      </c>
      <c r="M41" s="9"/>
    </row>
    <row r="42" spans="1:13" ht="14.25" customHeight="1" x14ac:dyDescent="0.3">
      <c r="A42" s="10">
        <v>44237</v>
      </c>
      <c r="B42" s="13">
        <v>102</v>
      </c>
      <c r="C42" s="12">
        <v>102.5</v>
      </c>
      <c r="D42" s="13">
        <v>98.599997999999999</v>
      </c>
      <c r="E42" s="13">
        <v>100</v>
      </c>
      <c r="F42" s="13">
        <v>93.346642000000003</v>
      </c>
      <c r="I42" s="9">
        <f t="shared" si="0"/>
        <v>-2.1198743266360044E-2</v>
      </c>
      <c r="K42" s="9">
        <f t="shared" si="1"/>
        <v>-0.96889740821302495</v>
      </c>
      <c r="M42" s="9"/>
    </row>
    <row r="43" spans="1:13" ht="14.25" customHeight="1" x14ac:dyDescent="0.3">
      <c r="A43" s="10">
        <v>44238</v>
      </c>
      <c r="B43" s="13">
        <v>100</v>
      </c>
      <c r="C43" s="12">
        <v>100.349998</v>
      </c>
      <c r="D43" s="13">
        <v>98.900002000000001</v>
      </c>
      <c r="E43" s="13">
        <v>99.449996999999996</v>
      </c>
      <c r="F43" s="13">
        <v>92.833236999999997</v>
      </c>
      <c r="I43" s="9">
        <f t="shared" si="0"/>
        <v>-9.5119215288503242E-3</v>
      </c>
      <c r="K43" s="9">
        <f t="shared" si="1"/>
        <v>-1.076266313302457</v>
      </c>
      <c r="M43" s="9"/>
    </row>
    <row r="44" spans="1:13" ht="14.25" customHeight="1" x14ac:dyDescent="0.3">
      <c r="A44" s="10">
        <v>44239</v>
      </c>
      <c r="B44" s="13">
        <v>98.900002000000001</v>
      </c>
      <c r="C44" s="12">
        <v>99.400002000000001</v>
      </c>
      <c r="D44" s="13">
        <v>96.550003000000004</v>
      </c>
      <c r="E44" s="13">
        <v>97</v>
      </c>
      <c r="F44" s="13">
        <v>90.546249000000003</v>
      </c>
      <c r="I44" s="9">
        <f t="shared" si="0"/>
        <v>-1.510214215952716E-3</v>
      </c>
      <c r="K44" s="9">
        <f t="shared" si="1"/>
        <v>-1.1237081437562613</v>
      </c>
      <c r="M44" s="9"/>
    </row>
    <row r="45" spans="1:13" ht="14.25" customHeight="1" x14ac:dyDescent="0.3">
      <c r="A45" s="10">
        <v>44242</v>
      </c>
      <c r="B45" s="13">
        <v>97</v>
      </c>
      <c r="C45" s="12">
        <v>99.25</v>
      </c>
      <c r="D45" s="13">
        <v>95.599997999999999</v>
      </c>
      <c r="E45" s="13">
        <v>98.449996999999996</v>
      </c>
      <c r="F45" s="13">
        <v>91.899772999999996</v>
      </c>
      <c r="I45" s="9">
        <f t="shared" si="0"/>
        <v>5.4888818705760095E-2</v>
      </c>
      <c r="K45" s="9">
        <f t="shared" si="1"/>
        <v>-1.1311990905094389</v>
      </c>
      <c r="M45" s="9"/>
    </row>
    <row r="46" spans="1:13" ht="14.25" customHeight="1" x14ac:dyDescent="0.3">
      <c r="A46" s="10">
        <v>44243</v>
      </c>
      <c r="B46" s="13">
        <v>99.25</v>
      </c>
      <c r="C46" s="12">
        <v>104.849998</v>
      </c>
      <c r="D46" s="13">
        <v>99.25</v>
      </c>
      <c r="E46" s="13">
        <v>103.75</v>
      </c>
      <c r="F46" s="13">
        <v>96.847144999999998</v>
      </c>
      <c r="I46" s="9">
        <f t="shared" si="0"/>
        <v>-1.2959125567636093E-2</v>
      </c>
      <c r="K46" s="9">
        <f t="shared" si="1"/>
        <v>-0.85154090704588414</v>
      </c>
      <c r="M46" s="9"/>
    </row>
    <row r="47" spans="1:13" ht="14.25" customHeight="1" x14ac:dyDescent="0.3">
      <c r="A47" s="10">
        <v>44244</v>
      </c>
      <c r="B47" s="13">
        <v>102</v>
      </c>
      <c r="C47" s="12">
        <v>103.5</v>
      </c>
      <c r="D47" s="13">
        <v>100.800003</v>
      </c>
      <c r="E47" s="13">
        <v>102.25</v>
      </c>
      <c r="F47" s="13">
        <v>97.084518000000003</v>
      </c>
      <c r="I47" s="9">
        <f t="shared" si="0"/>
        <v>0.10969891725642453</v>
      </c>
      <c r="K47" s="9">
        <f t="shared" si="1"/>
        <v>-0.91895842904489766</v>
      </c>
      <c r="M47" s="9"/>
    </row>
    <row r="48" spans="1:13" ht="14.25" customHeight="1" x14ac:dyDescent="0.3">
      <c r="A48" s="10">
        <v>44245</v>
      </c>
      <c r="B48" s="13">
        <v>103.699997</v>
      </c>
      <c r="C48" s="12">
        <v>115.5</v>
      </c>
      <c r="D48" s="13">
        <v>103.349998</v>
      </c>
      <c r="E48" s="13">
        <v>110.699997</v>
      </c>
      <c r="F48" s="13">
        <v>105.10762800000001</v>
      </c>
      <c r="I48" s="9">
        <f t="shared" si="0"/>
        <v>-2.8987563611220641E-2</v>
      </c>
      <c r="K48" s="9">
        <f t="shared" si="1"/>
        <v>-0.31969067902736964</v>
      </c>
      <c r="M48" s="9"/>
    </row>
    <row r="49" spans="1:13" ht="14.25" customHeight="1" x14ac:dyDescent="0.3">
      <c r="A49" s="10">
        <v>44246</v>
      </c>
      <c r="B49" s="13">
        <v>110.699997</v>
      </c>
      <c r="C49" s="12">
        <v>112.199997</v>
      </c>
      <c r="D49" s="13">
        <v>103.849998</v>
      </c>
      <c r="E49" s="13">
        <v>105.099998</v>
      </c>
      <c r="F49" s="13">
        <v>99.790535000000006</v>
      </c>
      <c r="I49" s="9">
        <f t="shared" si="0"/>
        <v>-3.3072042389293489E-2</v>
      </c>
      <c r="K49" s="9">
        <f t="shared" si="1"/>
        <v>-0.48448946009912752</v>
      </c>
      <c r="M49" s="9"/>
    </row>
    <row r="50" spans="1:13" ht="14.25" customHeight="1" x14ac:dyDescent="0.3">
      <c r="A50" s="10">
        <v>44249</v>
      </c>
      <c r="B50" s="13">
        <v>105.900002</v>
      </c>
      <c r="C50" s="12">
        <v>108.550003</v>
      </c>
      <c r="D50" s="13">
        <v>105.300003</v>
      </c>
      <c r="E50" s="13">
        <v>106.300003</v>
      </c>
      <c r="F50" s="13">
        <v>100.92991600000001</v>
      </c>
      <c r="I50" s="9">
        <f t="shared" si="0"/>
        <v>5.249017246688082E-2</v>
      </c>
      <c r="K50" s="9">
        <f t="shared" si="1"/>
        <v>-0.66676643442891692</v>
      </c>
      <c r="M50" s="9"/>
    </row>
    <row r="51" spans="1:13" ht="14.25" customHeight="1" x14ac:dyDescent="0.3">
      <c r="A51" s="10">
        <v>44250</v>
      </c>
      <c r="B51" s="13">
        <v>109.75</v>
      </c>
      <c r="C51" s="12">
        <v>114.400002</v>
      </c>
      <c r="D51" s="13">
        <v>109.449997</v>
      </c>
      <c r="E51" s="13">
        <v>112.199997</v>
      </c>
      <c r="F51" s="13">
        <v>106.531853</v>
      </c>
      <c r="I51" s="9">
        <f t="shared" si="0"/>
        <v>8.2698708530126678E-3</v>
      </c>
      <c r="K51" s="9">
        <f t="shared" si="1"/>
        <v>-0.37462345623435134</v>
      </c>
      <c r="M51" s="9"/>
    </row>
    <row r="52" spans="1:13" ht="14.25" customHeight="1" x14ac:dyDescent="0.3">
      <c r="A52" s="10">
        <v>44251</v>
      </c>
      <c r="B52" s="13">
        <v>114</v>
      </c>
      <c r="C52" s="12">
        <v>115.349998</v>
      </c>
      <c r="D52" s="13">
        <v>111</v>
      </c>
      <c r="E52" s="13">
        <v>113.599998</v>
      </c>
      <c r="F52" s="13">
        <v>107.86113</v>
      </c>
      <c r="I52" s="9">
        <f t="shared" si="0"/>
        <v>4.3678785649482008E-2</v>
      </c>
      <c r="K52" s="9">
        <f t="shared" si="1"/>
        <v>-0.3271816257805471</v>
      </c>
      <c r="M52" s="9"/>
    </row>
    <row r="53" spans="1:13" ht="14.25" customHeight="1" x14ac:dyDescent="0.3">
      <c r="A53" s="10">
        <v>44252</v>
      </c>
      <c r="B53" s="13">
        <v>116</v>
      </c>
      <c r="C53" s="12">
        <v>120.5</v>
      </c>
      <c r="D53" s="13">
        <v>115.349998</v>
      </c>
      <c r="E53" s="13">
        <v>119.050003</v>
      </c>
      <c r="F53" s="13">
        <v>113.03581200000001</v>
      </c>
      <c r="I53" s="9">
        <f t="shared" si="0"/>
        <v>-1.7581013588912574E-2</v>
      </c>
      <c r="K53" s="9">
        <f t="shared" si="1"/>
        <v>-6.9995783186732954E-2</v>
      </c>
      <c r="M53" s="9"/>
    </row>
    <row r="54" spans="1:13" ht="14.25" customHeight="1" x14ac:dyDescent="0.3">
      <c r="A54" s="10">
        <v>44253</v>
      </c>
      <c r="B54" s="13">
        <v>115.5</v>
      </c>
      <c r="C54" s="12">
        <v>118.400002</v>
      </c>
      <c r="D54" s="13">
        <v>110.050003</v>
      </c>
      <c r="E54" s="13">
        <v>111</v>
      </c>
      <c r="F54" s="13">
        <v>105.392487</v>
      </c>
      <c r="I54" s="9">
        <f t="shared" si="0"/>
        <v>-6.3546071688507103E-3</v>
      </c>
      <c r="K54" s="9">
        <f t="shared" si="1"/>
        <v>-0.17486753956184198</v>
      </c>
      <c r="M54" s="9"/>
    </row>
    <row r="55" spans="1:13" ht="14.25" customHeight="1" x14ac:dyDescent="0.3">
      <c r="A55" s="10">
        <v>44256</v>
      </c>
      <c r="B55" s="13">
        <v>114.300003</v>
      </c>
      <c r="C55" s="12">
        <v>117.650002</v>
      </c>
      <c r="D55" s="13">
        <v>113.5</v>
      </c>
      <c r="E55" s="13">
        <v>117.050003</v>
      </c>
      <c r="F55" s="13">
        <v>111.136848</v>
      </c>
      <c r="I55" s="9">
        <f t="shared" si="0"/>
        <v>-8.5361165602010382E-3</v>
      </c>
      <c r="K55" s="9">
        <f t="shared" si="1"/>
        <v>-0.2123217739379375</v>
      </c>
      <c r="M55" s="9"/>
    </row>
    <row r="56" spans="1:13" ht="14.25" customHeight="1" x14ac:dyDescent="0.3">
      <c r="A56" s="10">
        <v>44257</v>
      </c>
      <c r="B56" s="13">
        <v>115.900002</v>
      </c>
      <c r="C56" s="12">
        <v>116.650002</v>
      </c>
      <c r="D56" s="13">
        <v>112.75</v>
      </c>
      <c r="E56" s="13">
        <v>113.5</v>
      </c>
      <c r="F56" s="13">
        <v>107.76618999999999</v>
      </c>
      <c r="I56" s="9">
        <f t="shared" si="0"/>
        <v>-7.3134245671149511E-3</v>
      </c>
      <c r="K56" s="9">
        <f t="shared" si="1"/>
        <v>-0.26226075310606484</v>
      </c>
      <c r="M56" s="9"/>
    </row>
    <row r="57" spans="1:13" ht="14.25" customHeight="1" x14ac:dyDescent="0.3">
      <c r="A57" s="10">
        <v>44258</v>
      </c>
      <c r="B57" s="13">
        <v>114.050003</v>
      </c>
      <c r="C57" s="12">
        <v>115.800003</v>
      </c>
      <c r="D57" s="13">
        <v>113.199997</v>
      </c>
      <c r="E57" s="13">
        <v>114</v>
      </c>
      <c r="F57" s="13">
        <v>108.24092899999999</v>
      </c>
      <c r="I57" s="9">
        <f t="shared" si="0"/>
        <v>1.0309343752125852E-2</v>
      </c>
      <c r="K57" s="9">
        <f t="shared" si="1"/>
        <v>-0.30470883545999372</v>
      </c>
      <c r="M57" s="9"/>
    </row>
    <row r="58" spans="1:13" ht="14.25" customHeight="1" x14ac:dyDescent="0.3">
      <c r="A58" s="10">
        <v>44259</v>
      </c>
      <c r="B58" s="13">
        <v>113.949997</v>
      </c>
      <c r="C58" s="12">
        <v>117</v>
      </c>
      <c r="D58" s="13">
        <v>112.300003</v>
      </c>
      <c r="E58" s="13">
        <v>112.699997</v>
      </c>
      <c r="F58" s="13">
        <v>107.006592</v>
      </c>
      <c r="I58" s="9">
        <f t="shared" si="0"/>
        <v>1.0627092574286193E-2</v>
      </c>
      <c r="K58" s="9">
        <f t="shared" si="1"/>
        <v>-0.24478221027517863</v>
      </c>
      <c r="M58" s="9"/>
    </row>
    <row r="59" spans="1:13" ht="14.25" customHeight="1" x14ac:dyDescent="0.3">
      <c r="A59" s="10">
        <v>44260</v>
      </c>
      <c r="B59" s="13">
        <v>116.25</v>
      </c>
      <c r="C59" s="12">
        <v>118.25</v>
      </c>
      <c r="D59" s="13">
        <v>113.5</v>
      </c>
      <c r="E59" s="13">
        <v>114.949997</v>
      </c>
      <c r="F59" s="13">
        <v>109.142929</v>
      </c>
      <c r="I59" s="9">
        <f t="shared" si="0"/>
        <v>3.4084746170091482E-2</v>
      </c>
      <c r="K59" s="9">
        <f t="shared" si="1"/>
        <v>-0.18235848631501944</v>
      </c>
      <c r="M59" s="9"/>
    </row>
    <row r="60" spans="1:13" ht="14.25" customHeight="1" x14ac:dyDescent="0.3">
      <c r="A60" s="10">
        <v>44263</v>
      </c>
      <c r="B60" s="13">
        <v>118.949997</v>
      </c>
      <c r="C60" s="12">
        <v>122.349998</v>
      </c>
      <c r="D60" s="13">
        <v>117.199997</v>
      </c>
      <c r="E60" s="13">
        <v>118.25</v>
      </c>
      <c r="F60" s="13">
        <v>112.276222</v>
      </c>
      <c r="I60" s="9">
        <f t="shared" si="0"/>
        <v>-2.3151054543697341E-2</v>
      </c>
      <c r="K60" s="9">
        <f t="shared" si="1"/>
        <v>2.2391228396344252E-2</v>
      </c>
      <c r="M60" s="9"/>
    </row>
    <row r="61" spans="1:13" ht="14.25" customHeight="1" x14ac:dyDescent="0.3">
      <c r="A61" s="10">
        <v>44264</v>
      </c>
      <c r="B61" s="13">
        <v>119.400002</v>
      </c>
      <c r="C61" s="12">
        <v>119.550003</v>
      </c>
      <c r="D61" s="13">
        <v>114.199997</v>
      </c>
      <c r="E61" s="13">
        <v>116.75</v>
      </c>
      <c r="F61" s="13">
        <v>110.851997</v>
      </c>
      <c r="I61" s="9">
        <f t="shared" si="0"/>
        <v>-2.1560784200680229E-2</v>
      </c>
      <c r="K61" s="9">
        <f t="shared" si="1"/>
        <v>-0.11743766357951622</v>
      </c>
      <c r="M61" s="9"/>
    </row>
    <row r="62" spans="1:13" ht="14.25" customHeight="1" x14ac:dyDescent="0.3">
      <c r="A62" s="10">
        <v>44265</v>
      </c>
      <c r="B62" s="13">
        <v>116.900002</v>
      </c>
      <c r="C62" s="12">
        <v>117</v>
      </c>
      <c r="D62" s="13">
        <v>113.599998</v>
      </c>
      <c r="E62" s="13">
        <v>114.400002</v>
      </c>
      <c r="F62" s="13">
        <v>108.62072000000001</v>
      </c>
      <c r="I62" s="9">
        <f t="shared" si="0"/>
        <v>3.4129896320149221E-3</v>
      </c>
      <c r="K62" s="9">
        <f t="shared" si="1"/>
        <v>-0.24478221027517863</v>
      </c>
      <c r="M62" s="9"/>
    </row>
    <row r="63" spans="1:13" ht="14.25" customHeight="1" x14ac:dyDescent="0.3">
      <c r="A63" s="10">
        <v>44267</v>
      </c>
      <c r="B63" s="13">
        <v>116.75</v>
      </c>
      <c r="C63" s="12">
        <v>117.400002</v>
      </c>
      <c r="D63" s="13">
        <v>114</v>
      </c>
      <c r="E63" s="13">
        <v>115.050003</v>
      </c>
      <c r="F63" s="13">
        <v>109.23788500000001</v>
      </c>
      <c r="I63" s="9">
        <f t="shared" si="0"/>
        <v>-4.695880560864835E-3</v>
      </c>
      <c r="K63" s="9">
        <f t="shared" si="1"/>
        <v>-0.22480651872996932</v>
      </c>
      <c r="M63" s="9"/>
    </row>
    <row r="64" spans="1:13" ht="14.25" customHeight="1" x14ac:dyDescent="0.3">
      <c r="A64" s="10">
        <v>44270</v>
      </c>
      <c r="B64" s="13">
        <v>116</v>
      </c>
      <c r="C64" s="12">
        <v>116.849998</v>
      </c>
      <c r="D64" s="13">
        <v>112.800003</v>
      </c>
      <c r="E64" s="13">
        <v>114.349998</v>
      </c>
      <c r="F64" s="13">
        <v>108.57324199999999</v>
      </c>
      <c r="I64" s="9">
        <f t="shared" si="0"/>
        <v>-4.7179585489308734E-3</v>
      </c>
      <c r="K64" s="9">
        <f t="shared" si="1"/>
        <v>-0.25227315702835607</v>
      </c>
      <c r="M64" s="9"/>
    </row>
    <row r="65" spans="1:13" ht="14.25" customHeight="1" x14ac:dyDescent="0.3">
      <c r="A65" s="10">
        <v>44271</v>
      </c>
      <c r="B65" s="13">
        <v>113.800003</v>
      </c>
      <c r="C65" s="12">
        <v>116.300003</v>
      </c>
      <c r="D65" s="13">
        <v>113.449997</v>
      </c>
      <c r="E65" s="13">
        <v>115.099998</v>
      </c>
      <c r="F65" s="13">
        <v>109.285355</v>
      </c>
      <c r="I65" s="9">
        <f t="shared" si="0"/>
        <v>-1.2546173598886493E-2</v>
      </c>
      <c r="K65" s="9">
        <f t="shared" si="1"/>
        <v>-0.27973934587593008</v>
      </c>
      <c r="M65" s="9"/>
    </row>
    <row r="66" spans="1:13" ht="14.25" customHeight="1" x14ac:dyDescent="0.3">
      <c r="A66" s="10">
        <v>44272</v>
      </c>
      <c r="B66" s="13">
        <v>114.800003</v>
      </c>
      <c r="C66" s="12">
        <v>114.849998</v>
      </c>
      <c r="D66" s="13">
        <v>108.75</v>
      </c>
      <c r="E66" s="13">
        <v>109.349998</v>
      </c>
      <c r="F66" s="13">
        <v>103.825836</v>
      </c>
      <c r="I66" s="9">
        <f t="shared" si="0"/>
        <v>-2.3343945370461177E-2</v>
      </c>
      <c r="K66" s="9">
        <f t="shared" si="1"/>
        <v>-0.35215111536461075</v>
      </c>
      <c r="M66" s="9"/>
    </row>
    <row r="67" spans="1:13" ht="14.25" customHeight="1" x14ac:dyDescent="0.3">
      <c r="A67" s="10">
        <v>44273</v>
      </c>
      <c r="B67" s="13">
        <v>110</v>
      </c>
      <c r="C67" s="12">
        <v>112.199997</v>
      </c>
      <c r="D67" s="13">
        <v>107.5</v>
      </c>
      <c r="E67" s="13">
        <v>110.199997</v>
      </c>
      <c r="F67" s="13">
        <v>104.63288900000001</v>
      </c>
      <c r="I67" s="9">
        <f t="shared" si="0"/>
        <v>9.3147980125157463E-3</v>
      </c>
      <c r="K67" s="9">
        <f t="shared" si="1"/>
        <v>-0.48448946009912752</v>
      </c>
      <c r="M67" s="9"/>
    </row>
    <row r="68" spans="1:13" ht="14.25" customHeight="1" x14ac:dyDescent="0.3">
      <c r="A68" s="10">
        <v>44274</v>
      </c>
      <c r="B68" s="13">
        <v>106.25</v>
      </c>
      <c r="C68" s="12">
        <v>113.25</v>
      </c>
      <c r="D68" s="13">
        <v>104.449997</v>
      </c>
      <c r="E68" s="13">
        <v>110.5</v>
      </c>
      <c r="F68" s="13">
        <v>104.91773999999999</v>
      </c>
      <c r="I68" s="9">
        <f t="shared" si="0"/>
        <v>-1.7817843316793786E-2</v>
      </c>
      <c r="K68" s="9">
        <f t="shared" si="1"/>
        <v>-0.43205338215565614</v>
      </c>
      <c r="M68" s="9"/>
    </row>
    <row r="69" spans="1:13" ht="14.25" customHeight="1" x14ac:dyDescent="0.3">
      <c r="A69" s="10">
        <v>44277</v>
      </c>
      <c r="B69" s="13">
        <v>110.5</v>
      </c>
      <c r="C69" s="12">
        <v>111.25</v>
      </c>
      <c r="D69" s="13">
        <v>108.550003</v>
      </c>
      <c r="E69" s="13">
        <v>109.599998</v>
      </c>
      <c r="F69" s="13">
        <v>104.06321</v>
      </c>
      <c r="I69" s="9">
        <f t="shared" si="0"/>
        <v>-8.575967588343749E-3</v>
      </c>
      <c r="K69" s="9">
        <f t="shared" si="1"/>
        <v>-0.53193134049191082</v>
      </c>
      <c r="M69" s="9"/>
    </row>
    <row r="70" spans="1:13" ht="14.25" customHeight="1" x14ac:dyDescent="0.3">
      <c r="A70" s="10">
        <v>44278</v>
      </c>
      <c r="B70" s="13">
        <v>109.599998</v>
      </c>
      <c r="C70" s="12">
        <v>110.300003</v>
      </c>
      <c r="D70" s="13">
        <v>106.599998</v>
      </c>
      <c r="E70" s="13">
        <v>107.150002</v>
      </c>
      <c r="F70" s="13">
        <v>101.736977</v>
      </c>
      <c r="I70" s="9">
        <f t="shared" si="0"/>
        <v>-3.9764859345938708E-2</v>
      </c>
      <c r="K70" s="9">
        <f t="shared" si="1"/>
        <v>-0.57937322088469412</v>
      </c>
      <c r="M70" s="9"/>
    </row>
    <row r="71" spans="1:13" ht="14.25" customHeight="1" x14ac:dyDescent="0.3">
      <c r="A71" s="10">
        <v>44279</v>
      </c>
      <c r="B71" s="13">
        <v>105</v>
      </c>
      <c r="C71" s="12">
        <v>106</v>
      </c>
      <c r="D71" s="13">
        <v>102.849998</v>
      </c>
      <c r="E71" s="13">
        <v>104.800003</v>
      </c>
      <c r="F71" s="13">
        <v>99.505691999999996</v>
      </c>
      <c r="I71" s="9">
        <f t="shared" si="0"/>
        <v>1.5910462195122155E-2</v>
      </c>
      <c r="K71" s="9">
        <f t="shared" si="1"/>
        <v>-0.79411098112457934</v>
      </c>
      <c r="M71" s="9"/>
    </row>
    <row r="72" spans="1:13" ht="14.25" customHeight="1" x14ac:dyDescent="0.3">
      <c r="A72" s="10">
        <v>44280</v>
      </c>
      <c r="B72" s="13">
        <v>106</v>
      </c>
      <c r="C72" s="12">
        <v>107.699997</v>
      </c>
      <c r="D72" s="13">
        <v>101.300003</v>
      </c>
      <c r="E72" s="13">
        <v>102</v>
      </c>
      <c r="F72" s="13">
        <v>96.847144999999998</v>
      </c>
      <c r="I72" s="9">
        <f t="shared" si="0"/>
        <v>-3.4958657165816635E-2</v>
      </c>
      <c r="K72" s="9">
        <f t="shared" si="1"/>
        <v>-0.70921486635570052</v>
      </c>
      <c r="M72" s="9"/>
    </row>
    <row r="73" spans="1:13" ht="14.25" customHeight="1" x14ac:dyDescent="0.3">
      <c r="A73" s="10">
        <v>44281</v>
      </c>
      <c r="B73" s="13">
        <v>103</v>
      </c>
      <c r="C73" s="12">
        <v>104</v>
      </c>
      <c r="D73" s="13">
        <v>100.25</v>
      </c>
      <c r="E73" s="13">
        <v>102.400002</v>
      </c>
      <c r="F73" s="13">
        <v>97.226935999999995</v>
      </c>
      <c r="I73" s="9">
        <f t="shared" si="0"/>
        <v>2.1874414428542339E-2</v>
      </c>
      <c r="K73" s="9">
        <f t="shared" si="1"/>
        <v>-0.89398893946083402</v>
      </c>
      <c r="M73" s="9"/>
    </row>
    <row r="74" spans="1:13" ht="14.25" customHeight="1" x14ac:dyDescent="0.3">
      <c r="A74" s="10">
        <v>44285</v>
      </c>
      <c r="B74" s="13">
        <v>104.050003</v>
      </c>
      <c r="C74" s="12">
        <v>106.300003</v>
      </c>
      <c r="D74" s="13">
        <v>102.599998</v>
      </c>
      <c r="E74" s="13">
        <v>103.5</v>
      </c>
      <c r="F74" s="13">
        <v>98.271370000000005</v>
      </c>
      <c r="I74" s="9">
        <f t="shared" si="0"/>
        <v>-1.9953213041435908E-2</v>
      </c>
      <c r="K74" s="9">
        <f t="shared" si="1"/>
        <v>-0.77912913755720337</v>
      </c>
      <c r="M74" s="9"/>
    </row>
    <row r="75" spans="1:13" ht="14.25" customHeight="1" x14ac:dyDescent="0.3">
      <c r="A75" s="10">
        <v>44286</v>
      </c>
      <c r="B75" s="13">
        <v>102.800003</v>
      </c>
      <c r="C75" s="12">
        <v>104.199997</v>
      </c>
      <c r="D75" s="13">
        <v>101.900002</v>
      </c>
      <c r="E75" s="13">
        <v>102.150002</v>
      </c>
      <c r="F75" s="13">
        <v>96.989563000000004</v>
      </c>
      <c r="I75" s="9">
        <f t="shared" si="0"/>
        <v>1.0026372034011667E-2</v>
      </c>
      <c r="K75" s="9">
        <f t="shared" si="1"/>
        <v>-0.88400129344414624</v>
      </c>
      <c r="M75" s="9"/>
    </row>
    <row r="76" spans="1:13" ht="14.25" customHeight="1" x14ac:dyDescent="0.3">
      <c r="A76" s="10">
        <v>44287</v>
      </c>
      <c r="B76" s="13">
        <v>103</v>
      </c>
      <c r="C76" s="12">
        <v>105.25</v>
      </c>
      <c r="D76" s="13">
        <v>101.150002</v>
      </c>
      <c r="E76" s="13">
        <v>104.349998</v>
      </c>
      <c r="F76" s="13">
        <v>99.078429999999997</v>
      </c>
      <c r="I76" s="9">
        <f t="shared" si="0"/>
        <v>-7.1514011576251282E-3</v>
      </c>
      <c r="K76" s="9">
        <f t="shared" si="1"/>
        <v>-0.83156521550067486</v>
      </c>
      <c r="M76" s="9"/>
    </row>
    <row r="77" spans="1:13" ht="14.25" customHeight="1" x14ac:dyDescent="0.3">
      <c r="A77" s="10">
        <v>44291</v>
      </c>
      <c r="B77" s="13">
        <v>102.150002</v>
      </c>
      <c r="C77" s="12">
        <v>104.5</v>
      </c>
      <c r="D77" s="13">
        <v>99.400002000000001</v>
      </c>
      <c r="E77" s="13">
        <v>103.449997</v>
      </c>
      <c r="F77" s="13">
        <v>98.223892000000006</v>
      </c>
      <c r="I77" s="9">
        <f t="shared" si="0"/>
        <v>-9.5737679923934996E-4</v>
      </c>
      <c r="K77" s="9">
        <f t="shared" si="1"/>
        <v>-0.86901944987677027</v>
      </c>
      <c r="M77" s="9"/>
    </row>
    <row r="78" spans="1:13" ht="14.25" customHeight="1" x14ac:dyDescent="0.3">
      <c r="A78" s="10">
        <v>44292</v>
      </c>
      <c r="B78" s="13">
        <v>102.650002</v>
      </c>
      <c r="C78" s="12">
        <v>104.400002</v>
      </c>
      <c r="D78" s="13">
        <v>101.300003</v>
      </c>
      <c r="E78" s="13">
        <v>103.949997</v>
      </c>
      <c r="F78" s="13">
        <v>98.698631000000006</v>
      </c>
      <c r="I78" s="9">
        <f t="shared" si="0"/>
        <v>9.0584266602336243E-3</v>
      </c>
      <c r="K78" s="9">
        <f t="shared" si="1"/>
        <v>-0.87401324791562462</v>
      </c>
      <c r="M78" s="9"/>
    </row>
    <row r="79" spans="1:13" ht="14.25" customHeight="1" x14ac:dyDescent="0.3">
      <c r="A79" s="10">
        <v>44293</v>
      </c>
      <c r="B79" s="13">
        <v>103.900002</v>
      </c>
      <c r="C79" s="12">
        <v>105.349998</v>
      </c>
      <c r="D79" s="13">
        <v>103.449997</v>
      </c>
      <c r="E79" s="13">
        <v>104.650002</v>
      </c>
      <c r="F79" s="13">
        <v>99.363274000000004</v>
      </c>
      <c r="I79" s="9">
        <f t="shared" si="0"/>
        <v>3.3167432281177868E-3</v>
      </c>
      <c r="K79" s="9">
        <f t="shared" si="1"/>
        <v>-0.82657141746182039</v>
      </c>
      <c r="M79" s="9"/>
    </row>
    <row r="80" spans="1:13" ht="14.25" customHeight="1" x14ac:dyDescent="0.3">
      <c r="A80" s="10">
        <v>44294</v>
      </c>
      <c r="B80" s="13">
        <v>103.800003</v>
      </c>
      <c r="C80" s="12">
        <v>105.699997</v>
      </c>
      <c r="D80" s="13">
        <v>103.300003</v>
      </c>
      <c r="E80" s="13">
        <v>103.599998</v>
      </c>
      <c r="F80" s="13">
        <v>98.366318000000007</v>
      </c>
      <c r="I80" s="9">
        <f t="shared" si="0"/>
        <v>-7.5973300259494902E-3</v>
      </c>
      <c r="K80" s="9">
        <f t="shared" si="1"/>
        <v>-0.8090928246919552</v>
      </c>
      <c r="M80" s="9"/>
    </row>
    <row r="81" spans="1:13" ht="14.25" customHeight="1" x14ac:dyDescent="0.3">
      <c r="A81" s="10">
        <v>44295</v>
      </c>
      <c r="B81" s="13">
        <v>103</v>
      </c>
      <c r="C81" s="12">
        <v>104.900002</v>
      </c>
      <c r="D81" s="13">
        <v>103</v>
      </c>
      <c r="E81" s="13">
        <v>103.800003</v>
      </c>
      <c r="F81" s="13">
        <v>98.556213</v>
      </c>
      <c r="I81" s="9">
        <f t="shared" si="0"/>
        <v>-2.5586739545117126E-2</v>
      </c>
      <c r="K81" s="9">
        <f t="shared" si="1"/>
        <v>-0.84904375833156098</v>
      </c>
      <c r="M81" s="9"/>
    </row>
    <row r="82" spans="1:13" ht="14.25" customHeight="1" x14ac:dyDescent="0.3">
      <c r="A82" s="10">
        <v>44298</v>
      </c>
      <c r="B82" s="13">
        <v>100.849998</v>
      </c>
      <c r="C82" s="12">
        <v>102.25</v>
      </c>
      <c r="D82" s="13">
        <v>97.449996999999996</v>
      </c>
      <c r="E82" s="13">
        <v>98.050003000000004</v>
      </c>
      <c r="F82" s="13">
        <v>93.096694999999997</v>
      </c>
      <c r="I82" s="9">
        <f t="shared" si="0"/>
        <v>2.4420036555518089E-3</v>
      </c>
      <c r="K82" s="9">
        <f t="shared" si="1"/>
        <v>-0.98138215300505682</v>
      </c>
      <c r="M82" s="9"/>
    </row>
    <row r="83" spans="1:13" ht="14.25" customHeight="1" x14ac:dyDescent="0.3">
      <c r="A83" s="10">
        <v>44299</v>
      </c>
      <c r="B83" s="13">
        <v>98.050003000000004</v>
      </c>
      <c r="C83" s="12">
        <v>102.5</v>
      </c>
      <c r="D83" s="13">
        <v>98.050003000000004</v>
      </c>
      <c r="E83" s="13">
        <v>102.050003</v>
      </c>
      <c r="F83" s="13">
        <v>96.894615000000002</v>
      </c>
      <c r="I83" s="9">
        <f t="shared" si="0"/>
        <v>4.0626853530271102E-2</v>
      </c>
      <c r="K83" s="9">
        <f t="shared" si="1"/>
        <v>-0.96889740821302495</v>
      </c>
      <c r="M83" s="9"/>
    </row>
    <row r="84" spans="1:13" ht="14.25" customHeight="1" x14ac:dyDescent="0.3">
      <c r="A84" s="10">
        <v>44301</v>
      </c>
      <c r="B84" s="13">
        <v>104.25</v>
      </c>
      <c r="C84" s="12">
        <v>106.75</v>
      </c>
      <c r="D84" s="13">
        <v>103.800003</v>
      </c>
      <c r="E84" s="13">
        <v>105.099998</v>
      </c>
      <c r="F84" s="13">
        <v>99.790535000000006</v>
      </c>
      <c r="I84" s="9">
        <f t="shared" si="0"/>
        <v>1.0251702182156751E-2</v>
      </c>
      <c r="K84" s="9">
        <f t="shared" si="1"/>
        <v>-0.75665674674848382</v>
      </c>
      <c r="M84" s="9"/>
    </row>
    <row r="85" spans="1:13" ht="14.25" customHeight="1" x14ac:dyDescent="0.3">
      <c r="A85" s="10">
        <v>44302</v>
      </c>
      <c r="B85" s="13">
        <v>104.599998</v>
      </c>
      <c r="C85" s="12">
        <v>107.849998</v>
      </c>
      <c r="D85" s="13">
        <v>104.199997</v>
      </c>
      <c r="E85" s="13">
        <v>107.300003</v>
      </c>
      <c r="F85" s="13">
        <v>101.879402</v>
      </c>
      <c r="I85" s="9">
        <f t="shared" si="0"/>
        <v>-1.7774097891826129E-2</v>
      </c>
      <c r="K85" s="9">
        <f t="shared" si="1"/>
        <v>-0.70172396954150207</v>
      </c>
      <c r="M85" s="9"/>
    </row>
    <row r="86" spans="1:13" ht="14.25" customHeight="1" x14ac:dyDescent="0.3">
      <c r="A86" s="10">
        <v>44305</v>
      </c>
      <c r="B86" s="13">
        <v>103.949997</v>
      </c>
      <c r="C86" s="12">
        <v>105.949997</v>
      </c>
      <c r="D86" s="13">
        <v>101.900002</v>
      </c>
      <c r="E86" s="13">
        <v>103.050003</v>
      </c>
      <c r="F86" s="13">
        <v>97.844100999999995</v>
      </c>
      <c r="I86" s="9">
        <f t="shared" si="0"/>
        <v>-9.0069062415411901E-3</v>
      </c>
      <c r="K86" s="9">
        <f t="shared" si="1"/>
        <v>-0.79660807989992333</v>
      </c>
      <c r="M86" s="9"/>
    </row>
    <row r="87" spans="1:13" ht="14.25" customHeight="1" x14ac:dyDescent="0.3">
      <c r="A87" s="10">
        <v>44306</v>
      </c>
      <c r="B87" s="13">
        <v>103.300003</v>
      </c>
      <c r="C87" s="12">
        <v>105</v>
      </c>
      <c r="D87" s="13">
        <v>102.199997</v>
      </c>
      <c r="E87" s="13">
        <v>102.849998</v>
      </c>
      <c r="F87" s="13">
        <v>97.654205000000005</v>
      </c>
      <c r="I87" s="9">
        <f t="shared" si="0"/>
        <v>-5.2518908768254971E-3</v>
      </c>
      <c r="K87" s="9">
        <f t="shared" si="1"/>
        <v>-0.84404996029270662</v>
      </c>
      <c r="M87" s="9"/>
    </row>
    <row r="88" spans="1:13" ht="14.25" customHeight="1" x14ac:dyDescent="0.3">
      <c r="A88" s="10">
        <v>44308</v>
      </c>
      <c r="B88" s="13">
        <v>102.400002</v>
      </c>
      <c r="C88" s="12">
        <v>104.449997</v>
      </c>
      <c r="D88" s="13">
        <v>101.650002</v>
      </c>
      <c r="E88" s="13">
        <v>103.099998</v>
      </c>
      <c r="F88" s="13">
        <v>97.891570999999999</v>
      </c>
      <c r="I88" s="9">
        <f t="shared" si="0"/>
        <v>-7.688601103202717E-3</v>
      </c>
      <c r="K88" s="9">
        <f t="shared" si="1"/>
        <v>-0.87151654865211436</v>
      </c>
      <c r="M88" s="9"/>
    </row>
    <row r="89" spans="1:13" ht="14.25" customHeight="1" x14ac:dyDescent="0.3">
      <c r="A89" s="10">
        <v>44309</v>
      </c>
      <c r="B89" s="13">
        <v>102</v>
      </c>
      <c r="C89" s="12">
        <v>103.650002</v>
      </c>
      <c r="D89" s="13">
        <v>101.599998</v>
      </c>
      <c r="E89" s="13">
        <v>102.400002</v>
      </c>
      <c r="F89" s="13">
        <v>97.226935999999995</v>
      </c>
      <c r="I89" s="9">
        <f t="shared" si="0"/>
        <v>1.9585006316482668E-2</v>
      </c>
      <c r="K89" s="9">
        <f t="shared" si="1"/>
        <v>-0.91146748229172014</v>
      </c>
      <c r="M89" s="9"/>
    </row>
    <row r="90" spans="1:13" ht="14.25" customHeight="1" x14ac:dyDescent="0.3">
      <c r="A90" s="10">
        <v>44312</v>
      </c>
      <c r="B90" s="13">
        <v>105.25</v>
      </c>
      <c r="C90" s="12">
        <v>105.699997</v>
      </c>
      <c r="D90" s="13">
        <v>102.5</v>
      </c>
      <c r="E90" s="13">
        <v>102.800003</v>
      </c>
      <c r="F90" s="13">
        <v>97.606728000000004</v>
      </c>
      <c r="I90" s="9">
        <f t="shared" si="0"/>
        <v>-1.6213965352605015E-2</v>
      </c>
      <c r="K90" s="9">
        <f t="shared" si="1"/>
        <v>-0.8090928246919552</v>
      </c>
      <c r="M90" s="9"/>
    </row>
    <row r="91" spans="1:13" ht="14.25" customHeight="1" x14ac:dyDescent="0.3">
      <c r="A91" s="10">
        <v>44313</v>
      </c>
      <c r="B91" s="13">
        <v>102.800003</v>
      </c>
      <c r="C91" s="12">
        <v>104</v>
      </c>
      <c r="D91" s="13">
        <v>102.800003</v>
      </c>
      <c r="E91" s="13">
        <v>103.199997</v>
      </c>
      <c r="F91" s="13">
        <v>97.986519000000001</v>
      </c>
      <c r="I91" s="9">
        <f t="shared" si="0"/>
        <v>3.8387954642535747E-3</v>
      </c>
      <c r="K91" s="9">
        <f t="shared" si="1"/>
        <v>-0.89398893946083402</v>
      </c>
      <c r="M91" s="9"/>
    </row>
    <row r="92" spans="1:13" ht="14.25" customHeight="1" x14ac:dyDescent="0.3">
      <c r="A92" s="10">
        <v>44314</v>
      </c>
      <c r="B92" s="13">
        <v>103.75</v>
      </c>
      <c r="C92" s="12">
        <v>104.400002</v>
      </c>
      <c r="D92" s="13">
        <v>103.300003</v>
      </c>
      <c r="E92" s="13">
        <v>103.900002</v>
      </c>
      <c r="F92" s="13">
        <v>98.651161000000002</v>
      </c>
      <c r="I92" s="9">
        <f t="shared" si="0"/>
        <v>1.42655768874755E-2</v>
      </c>
      <c r="K92" s="9">
        <f t="shared" si="1"/>
        <v>-0.87401324791562462</v>
      </c>
      <c r="M92" s="9"/>
    </row>
    <row r="93" spans="1:13" ht="14.25" customHeight="1" x14ac:dyDescent="0.3">
      <c r="A93" s="10">
        <v>44315</v>
      </c>
      <c r="B93" s="13">
        <v>104.900002</v>
      </c>
      <c r="C93" s="12">
        <v>105.900002</v>
      </c>
      <c r="D93" s="13">
        <v>103.550003</v>
      </c>
      <c r="E93" s="13">
        <v>104.050003</v>
      </c>
      <c r="F93" s="13">
        <v>98.793578999999994</v>
      </c>
      <c r="I93" s="9">
        <f t="shared" si="0"/>
        <v>6.2234122933284987E-2</v>
      </c>
      <c r="K93" s="9">
        <f t="shared" si="1"/>
        <v>-0.7991047791634337</v>
      </c>
      <c r="M93" s="9"/>
    </row>
    <row r="94" spans="1:13" ht="14.25" customHeight="1" x14ac:dyDescent="0.3">
      <c r="A94" s="10">
        <v>44316</v>
      </c>
      <c r="B94" s="13">
        <v>104.150002</v>
      </c>
      <c r="C94" s="12">
        <v>112.699997</v>
      </c>
      <c r="D94" s="13">
        <v>103.300003</v>
      </c>
      <c r="E94" s="13">
        <v>108.150002</v>
      </c>
      <c r="F94" s="13">
        <v>102.68646200000001</v>
      </c>
      <c r="I94" s="9">
        <f t="shared" si="0"/>
        <v>-1.7905581812067074E-2</v>
      </c>
      <c r="K94" s="9">
        <f t="shared" si="1"/>
        <v>-0.45951997051506388</v>
      </c>
      <c r="M94" s="9"/>
    </row>
    <row r="95" spans="1:13" ht="14.25" customHeight="1" x14ac:dyDescent="0.3">
      <c r="A95" s="10">
        <v>44319</v>
      </c>
      <c r="B95" s="13">
        <v>108.150002</v>
      </c>
      <c r="C95" s="12">
        <v>110.699997</v>
      </c>
      <c r="D95" s="13">
        <v>106</v>
      </c>
      <c r="E95" s="13">
        <v>107.699997</v>
      </c>
      <c r="F95" s="13">
        <v>102.259186</v>
      </c>
      <c r="I95" s="9">
        <f t="shared" si="0"/>
        <v>-3.6198591563139605E-3</v>
      </c>
      <c r="K95" s="9">
        <f t="shared" si="1"/>
        <v>-0.55939792885131856</v>
      </c>
      <c r="M95" s="9"/>
    </row>
    <row r="96" spans="1:13" ht="14.25" customHeight="1" x14ac:dyDescent="0.3">
      <c r="A96" s="10">
        <v>44320</v>
      </c>
      <c r="B96" s="13">
        <v>108</v>
      </c>
      <c r="C96" s="12">
        <v>110.300003</v>
      </c>
      <c r="D96" s="13">
        <v>107.699997</v>
      </c>
      <c r="E96" s="13">
        <v>109.650002</v>
      </c>
      <c r="F96" s="13">
        <v>104.11068</v>
      </c>
      <c r="I96" s="9">
        <f t="shared" si="0"/>
        <v>3.2994494936489628E-2</v>
      </c>
      <c r="K96" s="9">
        <f t="shared" si="1"/>
        <v>-0.57937322088469412</v>
      </c>
      <c r="M96" s="9"/>
    </row>
    <row r="97" spans="1:13" ht="14.25" customHeight="1" x14ac:dyDescent="0.3">
      <c r="A97" s="10">
        <v>44321</v>
      </c>
      <c r="B97" s="13">
        <v>112.400002</v>
      </c>
      <c r="C97" s="12">
        <v>114</v>
      </c>
      <c r="D97" s="13">
        <v>110.5</v>
      </c>
      <c r="E97" s="13">
        <v>111.099998</v>
      </c>
      <c r="F97" s="13">
        <v>105.487427</v>
      </c>
      <c r="I97" s="9">
        <f t="shared" si="0"/>
        <v>-1.0138962853591617E-2</v>
      </c>
      <c r="K97" s="9">
        <f t="shared" si="1"/>
        <v>-0.39459914777956062</v>
      </c>
      <c r="M97" s="9"/>
    </row>
    <row r="98" spans="1:13" ht="14.25" customHeight="1" x14ac:dyDescent="0.3">
      <c r="A98" s="10">
        <v>44322</v>
      </c>
      <c r="B98" s="13">
        <v>112.300003</v>
      </c>
      <c r="C98" s="12">
        <v>112.849998</v>
      </c>
      <c r="D98" s="13">
        <v>109.449997</v>
      </c>
      <c r="E98" s="13">
        <v>110.25</v>
      </c>
      <c r="F98" s="13">
        <v>104.680374</v>
      </c>
      <c r="I98" s="9">
        <f t="shared" si="0"/>
        <v>-4.4405047110789905E-3</v>
      </c>
      <c r="K98" s="9">
        <f t="shared" si="1"/>
        <v>-0.45202907370086542</v>
      </c>
      <c r="M98" s="9"/>
    </row>
    <row r="99" spans="1:13" ht="14.25" customHeight="1" x14ac:dyDescent="0.3">
      <c r="A99" s="10">
        <v>44323</v>
      </c>
      <c r="B99" s="13">
        <v>110.849998</v>
      </c>
      <c r="C99" s="12">
        <v>112.349998</v>
      </c>
      <c r="D99" s="13">
        <v>109.650002</v>
      </c>
      <c r="E99" s="13">
        <v>111.449997</v>
      </c>
      <c r="F99" s="13">
        <v>105.81974</v>
      </c>
      <c r="I99" s="9">
        <f t="shared" si="0"/>
        <v>2.2878244281061749E-2</v>
      </c>
      <c r="K99" s="9">
        <f t="shared" si="1"/>
        <v>-0.47699856328492912</v>
      </c>
      <c r="M99" s="9"/>
    </row>
    <row r="100" spans="1:13" ht="14.25" customHeight="1" x14ac:dyDescent="0.3">
      <c r="A100" s="10">
        <v>44326</v>
      </c>
      <c r="B100" s="13">
        <v>113.849998</v>
      </c>
      <c r="C100" s="12">
        <v>114.949997</v>
      </c>
      <c r="D100" s="13">
        <v>112.5</v>
      </c>
      <c r="E100" s="13">
        <v>113.900002</v>
      </c>
      <c r="F100" s="13">
        <v>108.14598100000001</v>
      </c>
      <c r="I100" s="9">
        <f t="shared" si="0"/>
        <v>3.2102051230935874E-2</v>
      </c>
      <c r="K100" s="9">
        <f t="shared" si="1"/>
        <v>-0.34715726738677738</v>
      </c>
      <c r="M100" s="9"/>
    </row>
    <row r="101" spans="1:13" ht="14.25" customHeight="1" x14ac:dyDescent="0.3">
      <c r="A101" s="10">
        <v>44327</v>
      </c>
      <c r="B101" s="13">
        <v>112.550003</v>
      </c>
      <c r="C101" s="12">
        <v>118.699997</v>
      </c>
      <c r="D101" s="13">
        <v>110.75</v>
      </c>
      <c r="E101" s="13">
        <v>118.099998</v>
      </c>
      <c r="F101" s="13">
        <v>112.133797</v>
      </c>
      <c r="I101" s="9">
        <f t="shared" si="0"/>
        <v>2.0430187429172582E-2</v>
      </c>
      <c r="K101" s="9">
        <f t="shared" si="1"/>
        <v>-0.15988609550629984</v>
      </c>
      <c r="M101" s="9"/>
    </row>
    <row r="102" spans="1:13" ht="14.25" customHeight="1" x14ac:dyDescent="0.3">
      <c r="A102" s="10">
        <v>44328</v>
      </c>
      <c r="B102" s="13">
        <v>118.699997</v>
      </c>
      <c r="C102" s="12">
        <v>121.150002</v>
      </c>
      <c r="D102" s="13">
        <v>113.699997</v>
      </c>
      <c r="E102" s="13">
        <v>115.099998</v>
      </c>
      <c r="F102" s="13">
        <v>109.285355</v>
      </c>
      <c r="I102" s="9">
        <f t="shared" si="0"/>
        <v>-4.3439272664630491E-2</v>
      </c>
      <c r="K102" s="9">
        <f t="shared" si="1"/>
        <v>-3.7535346849491814E-2</v>
      </c>
      <c r="M102" s="9"/>
    </row>
    <row r="103" spans="1:13" ht="14.25" customHeight="1" x14ac:dyDescent="0.3">
      <c r="A103" s="10">
        <v>44330</v>
      </c>
      <c r="B103" s="13">
        <v>116</v>
      </c>
      <c r="C103" s="12">
        <v>116</v>
      </c>
      <c r="D103" s="13">
        <v>111.550003</v>
      </c>
      <c r="E103" s="13">
        <v>112.949997</v>
      </c>
      <c r="F103" s="13">
        <v>107.243965</v>
      </c>
      <c r="I103" s="9">
        <f t="shared" si="0"/>
        <v>-5.1858197013430196E-3</v>
      </c>
      <c r="K103" s="9">
        <f t="shared" si="1"/>
        <v>-0.29472118944330594</v>
      </c>
      <c r="M103" s="9"/>
    </row>
    <row r="104" spans="1:13" ht="14.25" customHeight="1" x14ac:dyDescent="0.3">
      <c r="A104" s="10">
        <v>44333</v>
      </c>
      <c r="B104" s="13">
        <v>113.949997</v>
      </c>
      <c r="C104" s="12">
        <v>115.400002</v>
      </c>
      <c r="D104" s="13">
        <v>112.25</v>
      </c>
      <c r="E104" s="13">
        <v>114.25</v>
      </c>
      <c r="F104" s="13">
        <v>108.478302</v>
      </c>
      <c r="I104" s="9">
        <f t="shared" si="0"/>
        <v>1.8033962179192155E-2</v>
      </c>
      <c r="K104" s="9">
        <f t="shared" si="1"/>
        <v>-0.324684477066224</v>
      </c>
      <c r="M104" s="9"/>
    </row>
    <row r="105" spans="1:13" ht="14.25" customHeight="1" x14ac:dyDescent="0.3">
      <c r="A105" s="10">
        <v>44334</v>
      </c>
      <c r="B105" s="13">
        <v>115</v>
      </c>
      <c r="C105" s="12">
        <v>117.5</v>
      </c>
      <c r="D105" s="13">
        <v>114.300003</v>
      </c>
      <c r="E105" s="13">
        <v>116.099998</v>
      </c>
      <c r="F105" s="13">
        <v>110.23483299999999</v>
      </c>
      <c r="I105" s="9">
        <f t="shared" si="0"/>
        <v>-1.4573742538583343E-2</v>
      </c>
      <c r="K105" s="9">
        <f t="shared" si="1"/>
        <v>-0.21981272069111496</v>
      </c>
      <c r="M105" s="9"/>
    </row>
    <row r="106" spans="1:13" ht="14.25" customHeight="1" x14ac:dyDescent="0.3">
      <c r="A106" s="10">
        <v>44335</v>
      </c>
      <c r="B106" s="13">
        <v>114.5</v>
      </c>
      <c r="C106" s="12">
        <v>115.800003</v>
      </c>
      <c r="D106" s="13">
        <v>113.400002</v>
      </c>
      <c r="E106" s="13">
        <v>114.900002</v>
      </c>
      <c r="F106" s="13">
        <v>109.095467</v>
      </c>
      <c r="I106" s="9">
        <f t="shared" si="0"/>
        <v>-9.5445930654931028E-3</v>
      </c>
      <c r="K106" s="9">
        <f t="shared" si="1"/>
        <v>-0.30470883545999372</v>
      </c>
      <c r="M106" s="9"/>
    </row>
    <row r="107" spans="1:13" ht="14.25" customHeight="1" x14ac:dyDescent="0.3">
      <c r="A107" s="10">
        <v>44336</v>
      </c>
      <c r="B107" s="13">
        <v>113.449997</v>
      </c>
      <c r="C107" s="12">
        <v>114.699997</v>
      </c>
      <c r="D107" s="13">
        <v>111.199997</v>
      </c>
      <c r="E107" s="13">
        <v>111.800003</v>
      </c>
      <c r="F107" s="13">
        <v>106.152069</v>
      </c>
      <c r="I107" s="9">
        <f t="shared" si="0"/>
        <v>-5.6830229454879382E-3</v>
      </c>
      <c r="K107" s="9">
        <f t="shared" si="1"/>
        <v>-0.3596420121788092</v>
      </c>
      <c r="M107" s="9"/>
    </row>
    <row r="108" spans="1:13" ht="14.25" customHeight="1" x14ac:dyDescent="0.3">
      <c r="A108" s="10">
        <v>44337</v>
      </c>
      <c r="B108" s="13">
        <v>111.050003</v>
      </c>
      <c r="C108" s="12">
        <v>114.050003</v>
      </c>
      <c r="D108" s="13">
        <v>111.050003</v>
      </c>
      <c r="E108" s="13">
        <v>112.75</v>
      </c>
      <c r="F108" s="13">
        <v>107.05407700000001</v>
      </c>
      <c r="I108" s="9">
        <f t="shared" si="0"/>
        <v>-8.7724567029288133E-4</v>
      </c>
      <c r="K108" s="9">
        <f t="shared" si="1"/>
        <v>-0.39210204900421658</v>
      </c>
      <c r="M108" s="9"/>
    </row>
    <row r="109" spans="1:13" ht="14.25" customHeight="1" x14ac:dyDescent="0.3">
      <c r="A109" s="10">
        <v>44340</v>
      </c>
      <c r="B109" s="13">
        <v>113.25</v>
      </c>
      <c r="C109" s="12">
        <v>113.949997</v>
      </c>
      <c r="D109" s="13">
        <v>110.849998</v>
      </c>
      <c r="E109" s="13">
        <v>113.050003</v>
      </c>
      <c r="F109" s="13">
        <v>107.338921</v>
      </c>
      <c r="I109" s="9">
        <f t="shared" si="0"/>
        <v>2.7268524159895904E-2</v>
      </c>
      <c r="K109" s="9">
        <f t="shared" si="1"/>
        <v>-0.39709624655490466</v>
      </c>
      <c r="M109" s="9"/>
    </row>
    <row r="110" spans="1:13" ht="14.25" customHeight="1" x14ac:dyDescent="0.3">
      <c r="A110" s="10">
        <v>44341</v>
      </c>
      <c r="B110" s="13">
        <v>114.400002</v>
      </c>
      <c r="C110" s="12">
        <v>117.099998</v>
      </c>
      <c r="D110" s="13">
        <v>113.699997</v>
      </c>
      <c r="E110" s="13">
        <v>114.599998</v>
      </c>
      <c r="F110" s="13">
        <v>108.810608</v>
      </c>
      <c r="I110" s="9">
        <f t="shared" si="0"/>
        <v>-1.4623882119230687E-2</v>
      </c>
      <c r="K110" s="9">
        <f t="shared" si="1"/>
        <v>-0.23978841223632424</v>
      </c>
      <c r="M110" s="9"/>
    </row>
    <row r="111" spans="1:13" ht="14.25" customHeight="1" x14ac:dyDescent="0.3">
      <c r="A111" s="10">
        <v>44342</v>
      </c>
      <c r="B111" s="13">
        <v>115.400002</v>
      </c>
      <c r="C111" s="12">
        <v>115.400002</v>
      </c>
      <c r="D111" s="13">
        <v>113</v>
      </c>
      <c r="E111" s="13">
        <v>113.349998</v>
      </c>
      <c r="F111" s="13">
        <v>107.623756</v>
      </c>
      <c r="I111" s="9">
        <f t="shared" si="0"/>
        <v>-1.5280803508581268E-2</v>
      </c>
      <c r="K111" s="9">
        <f t="shared" si="1"/>
        <v>-0.324684477066224</v>
      </c>
      <c r="M111" s="9"/>
    </row>
    <row r="112" spans="1:13" ht="14.25" customHeight="1" x14ac:dyDescent="0.3">
      <c r="A112" s="10">
        <v>44343</v>
      </c>
      <c r="B112" s="13">
        <v>113</v>
      </c>
      <c r="C112" s="12">
        <v>113.650002</v>
      </c>
      <c r="D112" s="13">
        <v>111.300003</v>
      </c>
      <c r="E112" s="13">
        <v>111.849998</v>
      </c>
      <c r="F112" s="13">
        <v>106.199532</v>
      </c>
      <c r="I112" s="9">
        <f t="shared" si="0"/>
        <v>1.6579794786735876E-2</v>
      </c>
      <c r="K112" s="9">
        <f t="shared" si="1"/>
        <v>-0.4120776906104468</v>
      </c>
      <c r="M112" s="9"/>
    </row>
    <row r="113" spans="1:13" ht="14.25" customHeight="1" x14ac:dyDescent="0.3">
      <c r="A113" s="10">
        <v>44344</v>
      </c>
      <c r="B113" s="13">
        <v>113.199997</v>
      </c>
      <c r="C113" s="12">
        <v>115.550003</v>
      </c>
      <c r="D113" s="13">
        <v>111.849998</v>
      </c>
      <c r="E113" s="13">
        <v>112.349998</v>
      </c>
      <c r="F113" s="13">
        <v>106.674278</v>
      </c>
      <c r="I113" s="9">
        <f t="shared" si="0"/>
        <v>-1.0439459704547854E-2</v>
      </c>
      <c r="K113" s="9">
        <f t="shared" si="1"/>
        <v>-0.31719358025202554</v>
      </c>
      <c r="M113" s="9"/>
    </row>
    <row r="114" spans="1:13" ht="14.25" customHeight="1" x14ac:dyDescent="0.3">
      <c r="A114" s="10">
        <v>44347</v>
      </c>
      <c r="B114" s="13">
        <v>112.5</v>
      </c>
      <c r="C114" s="12">
        <v>114.349998</v>
      </c>
      <c r="D114" s="13">
        <v>111.400002</v>
      </c>
      <c r="E114" s="13">
        <v>113.650002</v>
      </c>
      <c r="F114" s="13">
        <v>107.908607</v>
      </c>
      <c r="I114" s="9">
        <f t="shared" si="0"/>
        <v>3.522700229902373E-2</v>
      </c>
      <c r="K114" s="9">
        <f t="shared" si="1"/>
        <v>-0.37712060494867444</v>
      </c>
      <c r="M114" s="9"/>
    </row>
    <row r="115" spans="1:13" ht="14.25" customHeight="1" x14ac:dyDescent="0.3">
      <c r="A115" s="10">
        <v>44348</v>
      </c>
      <c r="B115" s="13">
        <v>114.349998</v>
      </c>
      <c r="C115" s="12">
        <v>118.449997</v>
      </c>
      <c r="D115" s="13">
        <v>114.199997</v>
      </c>
      <c r="E115" s="13">
        <v>117.599998</v>
      </c>
      <c r="F115" s="13">
        <v>111.659058</v>
      </c>
      <c r="I115" s="9">
        <f t="shared" si="0"/>
        <v>7.9883124312684801E-3</v>
      </c>
      <c r="K115" s="9">
        <f t="shared" si="1"/>
        <v>-0.17237084029833169</v>
      </c>
      <c r="M115" s="9"/>
    </row>
    <row r="116" spans="1:13" ht="14.25" customHeight="1" x14ac:dyDescent="0.3">
      <c r="A116" s="10">
        <v>44349</v>
      </c>
      <c r="B116" s="13">
        <v>118</v>
      </c>
      <c r="C116" s="12">
        <v>119.400002</v>
      </c>
      <c r="D116" s="13">
        <v>116</v>
      </c>
      <c r="E116" s="13">
        <v>117.75</v>
      </c>
      <c r="F116" s="13">
        <v>111.801483</v>
      </c>
      <c r="I116" s="9">
        <f t="shared" si="0"/>
        <v>3.6188166774208316E-2</v>
      </c>
      <c r="K116" s="9">
        <f t="shared" si="1"/>
        <v>-0.12492856039371465</v>
      </c>
      <c r="M116" s="9"/>
    </row>
    <row r="117" spans="1:13" ht="14.25" customHeight="1" x14ac:dyDescent="0.3">
      <c r="A117" s="10">
        <v>44350</v>
      </c>
      <c r="B117" s="13">
        <v>118.800003</v>
      </c>
      <c r="C117" s="12">
        <v>123.800003</v>
      </c>
      <c r="D117" s="13">
        <v>118.449997</v>
      </c>
      <c r="E117" s="13">
        <v>122.5</v>
      </c>
      <c r="F117" s="13">
        <v>116.31152299999999</v>
      </c>
      <c r="I117" s="9">
        <f t="shared" si="0"/>
        <v>2.3154679165984852E-2</v>
      </c>
      <c r="K117" s="9">
        <f t="shared" si="1"/>
        <v>9.4802997885024956E-2</v>
      </c>
      <c r="M117" s="9"/>
    </row>
    <row r="118" spans="1:13" ht="14.25" customHeight="1" x14ac:dyDescent="0.3">
      <c r="A118" s="10">
        <v>44351</v>
      </c>
      <c r="B118" s="13">
        <v>124.599998</v>
      </c>
      <c r="C118" s="12">
        <v>126.699997</v>
      </c>
      <c r="D118" s="13">
        <v>123.349998</v>
      </c>
      <c r="E118" s="13">
        <v>125.449997</v>
      </c>
      <c r="F118" s="13">
        <v>119.112495</v>
      </c>
      <c r="I118" s="9">
        <f t="shared" si="0"/>
        <v>6.2943009493671735E-3</v>
      </c>
      <c r="K118" s="9">
        <f t="shared" si="1"/>
        <v>0.23962573783871882</v>
      </c>
      <c r="M118" s="9"/>
    </row>
    <row r="119" spans="1:13" ht="14.25" customHeight="1" x14ac:dyDescent="0.3">
      <c r="A119" s="10">
        <v>44354</v>
      </c>
      <c r="B119" s="13">
        <v>126.949997</v>
      </c>
      <c r="C119" s="12">
        <v>127.5</v>
      </c>
      <c r="D119" s="13">
        <v>124.900002</v>
      </c>
      <c r="E119" s="13">
        <v>125.150002</v>
      </c>
      <c r="F119" s="13">
        <v>118.82764400000001</v>
      </c>
      <c r="I119" s="9">
        <f t="shared" si="0"/>
        <v>-1.2628407662556001E-2</v>
      </c>
      <c r="K119" s="9">
        <f t="shared" si="1"/>
        <v>0.27957707099015838</v>
      </c>
      <c r="M119" s="9"/>
    </row>
    <row r="120" spans="1:13" ht="14.25" customHeight="1" x14ac:dyDescent="0.3">
      <c r="A120" s="10">
        <v>44355</v>
      </c>
      <c r="B120" s="13">
        <v>125.75</v>
      </c>
      <c r="C120" s="12">
        <v>125.900002</v>
      </c>
      <c r="D120" s="13">
        <v>122.650002</v>
      </c>
      <c r="E120" s="13">
        <v>124.800003</v>
      </c>
      <c r="F120" s="13">
        <v>118.495338</v>
      </c>
      <c r="I120" s="9">
        <f t="shared" si="0"/>
        <v>1.6542306983692238E-2</v>
      </c>
      <c r="K120" s="9">
        <f t="shared" si="1"/>
        <v>0.19967480419911302</v>
      </c>
      <c r="M120" s="9"/>
    </row>
    <row r="121" spans="1:13" ht="14.25" customHeight="1" x14ac:dyDescent="0.3">
      <c r="A121" s="10">
        <v>44356</v>
      </c>
      <c r="B121" s="13">
        <v>127</v>
      </c>
      <c r="C121" s="12">
        <v>128</v>
      </c>
      <c r="D121" s="13">
        <v>123.050003</v>
      </c>
      <c r="E121" s="13">
        <v>124.050003</v>
      </c>
      <c r="F121" s="13">
        <v>117.783226</v>
      </c>
      <c r="I121" s="9">
        <f t="shared" si="0"/>
        <v>-2.5317783945828596E-2</v>
      </c>
      <c r="K121" s="9">
        <f t="shared" si="1"/>
        <v>0.30454656057422208</v>
      </c>
      <c r="M121" s="9"/>
    </row>
    <row r="122" spans="1:13" ht="14.25" customHeight="1" x14ac:dyDescent="0.3">
      <c r="A122" s="10">
        <v>44357</v>
      </c>
      <c r="B122" s="13">
        <v>123.75</v>
      </c>
      <c r="C122" s="12">
        <v>124.800003</v>
      </c>
      <c r="D122" s="13">
        <v>122.449997</v>
      </c>
      <c r="E122" s="13">
        <v>123.949997</v>
      </c>
      <c r="F122" s="13">
        <v>117.688271</v>
      </c>
      <c r="I122" s="9">
        <f t="shared" si="0"/>
        <v>1.4320013938498707E-2</v>
      </c>
      <c r="K122" s="9">
        <f t="shared" si="1"/>
        <v>0.14474197705315228</v>
      </c>
      <c r="M122" s="9"/>
    </row>
    <row r="123" spans="1:13" ht="14.25" customHeight="1" x14ac:dyDescent="0.3">
      <c r="A123" s="10">
        <v>44358</v>
      </c>
      <c r="B123" s="13">
        <v>123.949997</v>
      </c>
      <c r="C123" s="12">
        <v>126.599998</v>
      </c>
      <c r="D123" s="13">
        <v>122.5</v>
      </c>
      <c r="E123" s="13">
        <v>123.550003</v>
      </c>
      <c r="F123" s="13">
        <v>117.308487</v>
      </c>
      <c r="I123" s="9">
        <f t="shared" si="0"/>
        <v>-6.3391257985707401E-3</v>
      </c>
      <c r="K123" s="9">
        <f t="shared" si="1"/>
        <v>0.23463188986088543</v>
      </c>
      <c r="M123" s="9"/>
    </row>
    <row r="124" spans="1:13" ht="14.25" customHeight="1" x14ac:dyDescent="0.3">
      <c r="A124" s="10">
        <v>44361</v>
      </c>
      <c r="B124" s="13">
        <v>124.400002</v>
      </c>
      <c r="C124" s="12">
        <v>125.800003</v>
      </c>
      <c r="D124" s="13">
        <v>121.25</v>
      </c>
      <c r="E124" s="13">
        <v>124.800003</v>
      </c>
      <c r="F124" s="13">
        <v>118.495338</v>
      </c>
      <c r="I124" s="9">
        <f t="shared" si="0"/>
        <v>2.1235536221557907E-2</v>
      </c>
      <c r="K124" s="9">
        <f t="shared" si="1"/>
        <v>0.19468095622127962</v>
      </c>
      <c r="M124" s="9"/>
    </row>
    <row r="125" spans="1:13" ht="14.25" customHeight="1" x14ac:dyDescent="0.3">
      <c r="A125" s="10">
        <v>44362</v>
      </c>
      <c r="B125" s="13">
        <v>125.599998</v>
      </c>
      <c r="C125" s="12">
        <v>128.5</v>
      </c>
      <c r="D125" s="13">
        <v>124.849998</v>
      </c>
      <c r="E125" s="13">
        <v>125.349998</v>
      </c>
      <c r="F125" s="13">
        <v>119.01754</v>
      </c>
      <c r="I125" s="9">
        <f t="shared" si="0"/>
        <v>-1.9474202843955666E-3</v>
      </c>
      <c r="K125" s="9">
        <f t="shared" si="1"/>
        <v>0.32951605015828572</v>
      </c>
      <c r="M125" s="9"/>
    </row>
    <row r="126" spans="1:13" ht="14.25" customHeight="1" x14ac:dyDescent="0.3">
      <c r="A126" s="10">
        <v>44363</v>
      </c>
      <c r="B126" s="13">
        <v>127</v>
      </c>
      <c r="C126" s="12">
        <v>128.25</v>
      </c>
      <c r="D126" s="13">
        <v>126.099998</v>
      </c>
      <c r="E126" s="13">
        <v>126.699997</v>
      </c>
      <c r="F126" s="13">
        <v>120.299347</v>
      </c>
      <c r="I126" s="9">
        <f t="shared" si="0"/>
        <v>-9.7943975922876979E-3</v>
      </c>
      <c r="K126" s="9">
        <f t="shared" si="1"/>
        <v>0.3170313053662539</v>
      </c>
      <c r="M126" s="9"/>
    </row>
    <row r="127" spans="1:13" ht="14.25" customHeight="1" x14ac:dyDescent="0.3">
      <c r="A127" s="10">
        <v>44364</v>
      </c>
      <c r="B127" s="13">
        <v>125.599998</v>
      </c>
      <c r="C127" s="12">
        <v>127</v>
      </c>
      <c r="D127" s="13">
        <v>123.5</v>
      </c>
      <c r="E127" s="13">
        <v>125.099998</v>
      </c>
      <c r="F127" s="13">
        <v>118.780174</v>
      </c>
      <c r="I127" s="9">
        <f t="shared" si="0"/>
        <v>-1.9479820663689907E-2</v>
      </c>
      <c r="K127" s="9">
        <f t="shared" si="1"/>
        <v>0.25460758140609474</v>
      </c>
      <c r="M127" s="9"/>
    </row>
    <row r="128" spans="1:13" ht="14.25" customHeight="1" x14ac:dyDescent="0.3">
      <c r="A128" s="10">
        <v>44365</v>
      </c>
      <c r="B128" s="13">
        <v>124.550003</v>
      </c>
      <c r="C128" s="12">
        <v>124.550003</v>
      </c>
      <c r="D128" s="13">
        <v>118.900002</v>
      </c>
      <c r="E128" s="13">
        <v>120.25</v>
      </c>
      <c r="F128" s="13">
        <v>114.175186</v>
      </c>
      <c r="I128" s="9">
        <f t="shared" si="0"/>
        <v>-2.0686221061644736E-2</v>
      </c>
      <c r="K128" s="9">
        <f t="shared" si="1"/>
        <v>0.13225723226112046</v>
      </c>
      <c r="M128" s="9"/>
    </row>
    <row r="129" spans="1:13" ht="14.25" customHeight="1" x14ac:dyDescent="0.3">
      <c r="A129" s="10">
        <v>44368</v>
      </c>
      <c r="B129" s="13">
        <v>119.400002</v>
      </c>
      <c r="C129" s="12">
        <v>122</v>
      </c>
      <c r="D129" s="13">
        <v>118.949997</v>
      </c>
      <c r="E129" s="13">
        <v>120.949997</v>
      </c>
      <c r="F129" s="13">
        <v>114.839821</v>
      </c>
      <c r="I129" s="9">
        <f t="shared" si="0"/>
        <v>1.7872100611532195E-2</v>
      </c>
      <c r="K129" s="9">
        <f t="shared" si="1"/>
        <v>4.9126855654580527E-3</v>
      </c>
      <c r="M129" s="9"/>
    </row>
    <row r="130" spans="1:13" ht="14.25" customHeight="1" x14ac:dyDescent="0.3">
      <c r="A130" s="10">
        <v>44369</v>
      </c>
      <c r="B130" s="13">
        <v>122.699997</v>
      </c>
      <c r="C130" s="12">
        <v>124.199997</v>
      </c>
      <c r="D130" s="13">
        <v>121.5</v>
      </c>
      <c r="E130" s="13">
        <v>122.050003</v>
      </c>
      <c r="F130" s="13">
        <v>115.88426200000001</v>
      </c>
      <c r="I130" s="9">
        <f t="shared" si="0"/>
        <v>1.6090510374607541E-3</v>
      </c>
      <c r="K130" s="9">
        <f t="shared" si="1"/>
        <v>0.1147782899184005</v>
      </c>
      <c r="M130" s="9"/>
    </row>
    <row r="131" spans="1:13" ht="14.25" customHeight="1" x14ac:dyDescent="0.3">
      <c r="A131" s="10">
        <v>44370</v>
      </c>
      <c r="B131" s="13">
        <v>123.5</v>
      </c>
      <c r="C131" s="12">
        <v>124.400002</v>
      </c>
      <c r="D131" s="13">
        <v>121.75</v>
      </c>
      <c r="E131" s="13">
        <v>123.349998</v>
      </c>
      <c r="F131" s="13">
        <v>117.118576</v>
      </c>
      <c r="I131" s="9">
        <f t="shared" si="0"/>
        <v>4.0180832528465769E-4</v>
      </c>
      <c r="K131" s="9">
        <f t="shared" si="1"/>
        <v>0.12476633544692202</v>
      </c>
      <c r="M131" s="9"/>
    </row>
    <row r="132" spans="1:13" ht="14.25" customHeight="1" x14ac:dyDescent="0.3">
      <c r="A132" s="10">
        <v>44371</v>
      </c>
      <c r="B132" s="13">
        <v>124.449997</v>
      </c>
      <c r="C132" s="12">
        <v>124.449997</v>
      </c>
      <c r="D132" s="13">
        <v>121.349998</v>
      </c>
      <c r="E132" s="13">
        <v>122</v>
      </c>
      <c r="F132" s="13">
        <v>115.836777</v>
      </c>
      <c r="I132" s="9">
        <f t="shared" si="0"/>
        <v>4.0096285638233087E-3</v>
      </c>
      <c r="K132" s="9">
        <f t="shared" si="1"/>
        <v>0.12726303471043232</v>
      </c>
      <c r="M132" s="9"/>
    </row>
    <row r="133" spans="1:13" ht="14.25" customHeight="1" x14ac:dyDescent="0.3">
      <c r="A133" s="10">
        <v>44372</v>
      </c>
      <c r="B133" s="13">
        <v>122.949997</v>
      </c>
      <c r="C133" s="12">
        <v>124.949997</v>
      </c>
      <c r="D133" s="13">
        <v>120.349998</v>
      </c>
      <c r="E133" s="13">
        <v>120.900002</v>
      </c>
      <c r="F133" s="13">
        <v>114.792351</v>
      </c>
      <c r="I133" s="9">
        <f t="shared" si="0"/>
        <v>-3.6079173665949284E-3</v>
      </c>
      <c r="K133" s="9">
        <f t="shared" si="1"/>
        <v>0.15223252429449599</v>
      </c>
      <c r="M133" s="9"/>
    </row>
    <row r="134" spans="1:13" ht="14.25" customHeight="1" x14ac:dyDescent="0.3">
      <c r="A134" s="10">
        <v>44375</v>
      </c>
      <c r="B134" s="13">
        <v>122.550003</v>
      </c>
      <c r="C134" s="12">
        <v>124.5</v>
      </c>
      <c r="D134" s="13">
        <v>121.800003</v>
      </c>
      <c r="E134" s="13">
        <v>122.349998</v>
      </c>
      <c r="F134" s="13">
        <v>116.16909800000001</v>
      </c>
      <c r="I134" s="9">
        <f t="shared" si="0"/>
        <v>-1.6602957006381733E-2</v>
      </c>
      <c r="K134" s="9">
        <f t="shared" si="1"/>
        <v>0.12976013348577639</v>
      </c>
      <c r="M134" s="9"/>
    </row>
    <row r="135" spans="1:13" ht="14.25" customHeight="1" x14ac:dyDescent="0.3">
      <c r="A135" s="10">
        <v>44376</v>
      </c>
      <c r="B135" s="13">
        <v>121.800003</v>
      </c>
      <c r="C135" s="12">
        <v>122.449997</v>
      </c>
      <c r="D135" s="13">
        <v>119.099998</v>
      </c>
      <c r="E135" s="13">
        <v>119.400002</v>
      </c>
      <c r="F135" s="13">
        <v>113.368134</v>
      </c>
      <c r="I135" s="9">
        <f t="shared" si="0"/>
        <v>-1.23255466459825E-2</v>
      </c>
      <c r="K135" s="9">
        <f t="shared" si="1"/>
        <v>2.7385076374177659E-2</v>
      </c>
      <c r="M135" s="9"/>
    </row>
    <row r="136" spans="1:13" ht="14.25" customHeight="1" x14ac:dyDescent="0.3">
      <c r="A136" s="10">
        <v>44377</v>
      </c>
      <c r="B136" s="13">
        <v>120.349998</v>
      </c>
      <c r="C136" s="12">
        <v>120.949997</v>
      </c>
      <c r="D136" s="13">
        <v>117.050003</v>
      </c>
      <c r="E136" s="13">
        <v>117.699997</v>
      </c>
      <c r="F136" s="13">
        <v>111.75400500000001</v>
      </c>
      <c r="I136" s="9">
        <f t="shared" si="0"/>
        <v>-9.9709759613734912E-3</v>
      </c>
      <c r="K136" s="9">
        <f t="shared" si="1"/>
        <v>-4.752339237801334E-2</v>
      </c>
      <c r="M136" s="9"/>
    </row>
    <row r="137" spans="1:13" ht="14.25" customHeight="1" x14ac:dyDescent="0.3">
      <c r="A137" s="10">
        <v>44378</v>
      </c>
      <c r="B137" s="13">
        <v>117.75</v>
      </c>
      <c r="C137" s="12">
        <v>119.75</v>
      </c>
      <c r="D137" s="13">
        <v>117.300003</v>
      </c>
      <c r="E137" s="13">
        <v>118.849998</v>
      </c>
      <c r="F137" s="13">
        <v>112.84590900000001</v>
      </c>
      <c r="I137" s="9">
        <f t="shared" si="0"/>
        <v>9.1438543090257875E-3</v>
      </c>
      <c r="K137" s="9">
        <f t="shared" si="1"/>
        <v>-0.10745001756282845</v>
      </c>
      <c r="M137" s="9"/>
    </row>
    <row r="138" spans="1:13" ht="14.25" customHeight="1" x14ac:dyDescent="0.3">
      <c r="A138" s="10">
        <v>44379</v>
      </c>
      <c r="B138" s="13">
        <v>120</v>
      </c>
      <c r="C138" s="12">
        <v>120.849998</v>
      </c>
      <c r="D138" s="13">
        <v>118</v>
      </c>
      <c r="E138" s="13">
        <v>118.449997</v>
      </c>
      <c r="F138" s="13">
        <v>112.46611799999999</v>
      </c>
      <c r="I138" s="9">
        <f t="shared" si="0"/>
        <v>4.9525401466075491E-3</v>
      </c>
      <c r="K138" s="9">
        <f t="shared" si="1"/>
        <v>-5.2517240355846748E-2</v>
      </c>
      <c r="M138" s="9"/>
    </row>
    <row r="139" spans="1:13" ht="14.25" customHeight="1" x14ac:dyDescent="0.3">
      <c r="A139" s="10">
        <v>44382</v>
      </c>
      <c r="B139" s="13">
        <v>119.150002</v>
      </c>
      <c r="C139" s="12">
        <v>121.449997</v>
      </c>
      <c r="D139" s="13">
        <v>118.900002</v>
      </c>
      <c r="E139" s="13">
        <v>120.949997</v>
      </c>
      <c r="F139" s="13">
        <v>114.839821</v>
      </c>
      <c r="I139" s="9">
        <f t="shared" si="0"/>
        <v>2.881110655564327E-2</v>
      </c>
      <c r="K139" s="9">
        <f t="shared" si="1"/>
        <v>-2.2553902793949674E-2</v>
      </c>
      <c r="M139" s="9"/>
    </row>
    <row r="140" spans="1:13" ht="14.25" customHeight="1" x14ac:dyDescent="0.3">
      <c r="A140" s="10">
        <v>44383</v>
      </c>
      <c r="B140" s="13">
        <v>123</v>
      </c>
      <c r="C140" s="12">
        <v>125</v>
      </c>
      <c r="D140" s="13">
        <v>121.050003</v>
      </c>
      <c r="E140" s="13">
        <v>121.5</v>
      </c>
      <c r="F140" s="13">
        <v>115.362038</v>
      </c>
      <c r="I140" s="9">
        <f t="shared" si="0"/>
        <v>-3.7494187816284864E-2</v>
      </c>
      <c r="K140" s="9">
        <f t="shared" si="1"/>
        <v>0.15472962306984006</v>
      </c>
      <c r="M140" s="9"/>
    </row>
    <row r="141" spans="1:13" ht="14.25" customHeight="1" x14ac:dyDescent="0.3">
      <c r="A141" s="10">
        <v>44384</v>
      </c>
      <c r="B141" s="13">
        <v>119.900002</v>
      </c>
      <c r="C141" s="12">
        <v>120.400002</v>
      </c>
      <c r="D141" s="13">
        <v>117.800003</v>
      </c>
      <c r="E141" s="13">
        <v>119.900002</v>
      </c>
      <c r="F141" s="13">
        <v>113.842873</v>
      </c>
      <c r="I141" s="9">
        <f t="shared" si="0"/>
        <v>-8.3403317770959166E-3</v>
      </c>
      <c r="K141" s="9">
        <f t="shared" si="1"/>
        <v>-7.4989581225587312E-2</v>
      </c>
      <c r="M141" s="9"/>
    </row>
    <row r="142" spans="1:13" ht="14.25" customHeight="1" x14ac:dyDescent="0.3">
      <c r="A142" s="10">
        <v>44385</v>
      </c>
      <c r="B142" s="13">
        <v>119.400002</v>
      </c>
      <c r="C142" s="12">
        <v>119.400002</v>
      </c>
      <c r="D142" s="13">
        <v>116.849998</v>
      </c>
      <c r="E142" s="13">
        <v>117.050003</v>
      </c>
      <c r="F142" s="13">
        <v>111.136848</v>
      </c>
      <c r="I142" s="9">
        <f t="shared" si="0"/>
        <v>-6.3012179708478878E-3</v>
      </c>
      <c r="K142" s="9">
        <f t="shared" si="1"/>
        <v>-0.12492856039371465</v>
      </c>
      <c r="M142" s="9"/>
    </row>
    <row r="143" spans="1:13" ht="14.25" customHeight="1" x14ac:dyDescent="0.3">
      <c r="A143" s="10">
        <v>44386</v>
      </c>
      <c r="B143" s="13">
        <v>117.099998</v>
      </c>
      <c r="C143" s="12">
        <v>118.650002</v>
      </c>
      <c r="D143" s="13">
        <v>116.599998</v>
      </c>
      <c r="E143" s="13">
        <v>117.900002</v>
      </c>
      <c r="F143" s="13">
        <v>111.943909</v>
      </c>
      <c r="I143" s="9">
        <f t="shared" si="0"/>
        <v>5.8823362893304539E-3</v>
      </c>
      <c r="K143" s="9">
        <f t="shared" si="1"/>
        <v>-0.16238279476981016</v>
      </c>
      <c r="M143" s="9"/>
    </row>
    <row r="144" spans="1:13" ht="14.25" customHeight="1" x14ac:dyDescent="0.3">
      <c r="A144" s="10">
        <v>44389</v>
      </c>
      <c r="B144" s="13">
        <v>119</v>
      </c>
      <c r="C144" s="12">
        <v>119.349998</v>
      </c>
      <c r="D144" s="13">
        <v>118</v>
      </c>
      <c r="E144" s="13">
        <v>118.550003</v>
      </c>
      <c r="F144" s="13">
        <v>112.56107299999999</v>
      </c>
      <c r="I144" s="9">
        <f t="shared" si="0"/>
        <v>1.2075974307748536E-2</v>
      </c>
      <c r="K144" s="9">
        <f t="shared" si="1"/>
        <v>-0.12742570910803774</v>
      </c>
      <c r="M144" s="9"/>
    </row>
    <row r="145" spans="1:13" ht="14.25" customHeight="1" x14ac:dyDescent="0.3">
      <c r="A145" s="10">
        <v>44390</v>
      </c>
      <c r="B145" s="13">
        <v>119</v>
      </c>
      <c r="C145" s="12">
        <v>120.800003</v>
      </c>
      <c r="D145" s="13">
        <v>118.599998</v>
      </c>
      <c r="E145" s="13">
        <v>120.400002</v>
      </c>
      <c r="F145" s="13">
        <v>114.317604</v>
      </c>
      <c r="I145" s="9">
        <f t="shared" si="0"/>
        <v>7.8334516275477169E-3</v>
      </c>
      <c r="K145" s="9">
        <f t="shared" si="1"/>
        <v>-5.5013939619357057E-2</v>
      </c>
      <c r="M145" s="9"/>
    </row>
    <row r="146" spans="1:13" ht="14.25" customHeight="1" x14ac:dyDescent="0.3">
      <c r="A146" s="10">
        <v>44391</v>
      </c>
      <c r="B146" s="13">
        <v>120.300003</v>
      </c>
      <c r="C146" s="12">
        <v>121.75</v>
      </c>
      <c r="D146" s="13">
        <v>120.099998</v>
      </c>
      <c r="E146" s="13">
        <v>120.800003</v>
      </c>
      <c r="F146" s="13">
        <v>114.697411</v>
      </c>
      <c r="I146" s="9">
        <f t="shared" si="0"/>
        <v>-1.9490544253778826E-2</v>
      </c>
      <c r="K146" s="9">
        <f t="shared" si="1"/>
        <v>-7.5720592265737805E-3</v>
      </c>
      <c r="M146" s="9"/>
    </row>
    <row r="147" spans="1:13" ht="14.25" customHeight="1" x14ac:dyDescent="0.3">
      <c r="A147" s="10">
        <v>44392</v>
      </c>
      <c r="B147" s="13">
        <v>119.199997</v>
      </c>
      <c r="C147" s="12">
        <v>119.400002</v>
      </c>
      <c r="D147" s="13">
        <v>116.199997</v>
      </c>
      <c r="E147" s="13">
        <v>116.900002</v>
      </c>
      <c r="F147" s="13">
        <v>110.99443100000001</v>
      </c>
      <c r="I147" s="9">
        <f t="shared" si="0"/>
        <v>-1.6892293279149234E-2</v>
      </c>
      <c r="K147" s="9">
        <f t="shared" si="1"/>
        <v>-0.12492856039371465</v>
      </c>
      <c r="M147" s="9"/>
    </row>
    <row r="148" spans="1:13" ht="14.25" customHeight="1" x14ac:dyDescent="0.3">
      <c r="A148" s="10">
        <v>44393</v>
      </c>
      <c r="B148" s="13">
        <v>117.199997</v>
      </c>
      <c r="C148" s="12">
        <v>117.400002</v>
      </c>
      <c r="D148" s="13">
        <v>115.75</v>
      </c>
      <c r="E148" s="13">
        <v>116.800003</v>
      </c>
      <c r="F148" s="13">
        <v>110.899483</v>
      </c>
      <c r="I148" s="9">
        <f t="shared" si="0"/>
        <v>-7.2665332079794439E-3</v>
      </c>
      <c r="K148" s="9">
        <f t="shared" si="1"/>
        <v>-0.22480651872996932</v>
      </c>
      <c r="M148" s="9"/>
    </row>
    <row r="149" spans="1:13" ht="14.25" customHeight="1" x14ac:dyDescent="0.3">
      <c r="A149" s="10">
        <v>44396</v>
      </c>
      <c r="B149" s="13">
        <v>114.800003</v>
      </c>
      <c r="C149" s="12">
        <v>116.550003</v>
      </c>
      <c r="D149" s="13">
        <v>114.199997</v>
      </c>
      <c r="E149" s="13">
        <v>114.599998</v>
      </c>
      <c r="F149" s="13">
        <v>108.810608</v>
      </c>
      <c r="I149" s="9">
        <f t="shared" si="0"/>
        <v>-2.8722626858648164E-2</v>
      </c>
      <c r="K149" s="9">
        <f t="shared" si="1"/>
        <v>-0.2672546010838982</v>
      </c>
      <c r="M149" s="9"/>
    </row>
    <row r="150" spans="1:13" ht="14.25" customHeight="1" x14ac:dyDescent="0.3">
      <c r="A150" s="10">
        <v>44397</v>
      </c>
      <c r="B150" s="13">
        <v>112.050003</v>
      </c>
      <c r="C150" s="12">
        <v>113.25</v>
      </c>
      <c r="D150" s="13">
        <v>111.599998</v>
      </c>
      <c r="E150" s="13">
        <v>112.599998</v>
      </c>
      <c r="F150" s="13">
        <v>106.911644</v>
      </c>
      <c r="I150" s="9">
        <f t="shared" si="0"/>
        <v>2.2266826682487001E-2</v>
      </c>
      <c r="K150" s="9">
        <f t="shared" si="1"/>
        <v>-0.43205338215565614</v>
      </c>
      <c r="M150" s="9"/>
    </row>
    <row r="151" spans="1:13" ht="14.25" customHeight="1" x14ac:dyDescent="0.3">
      <c r="A151" s="10">
        <v>44399</v>
      </c>
      <c r="B151" s="13">
        <v>114.400002</v>
      </c>
      <c r="C151" s="12">
        <v>115.800003</v>
      </c>
      <c r="D151" s="13">
        <v>113.949997</v>
      </c>
      <c r="E151" s="13">
        <v>115.5</v>
      </c>
      <c r="F151" s="13">
        <v>109.66514599999999</v>
      </c>
      <c r="I151" s="9">
        <f t="shared" si="0"/>
        <v>8.1703055033762878E-3</v>
      </c>
      <c r="K151" s="9">
        <f t="shared" si="1"/>
        <v>-0.30470883545999372</v>
      </c>
      <c r="M151" s="9"/>
    </row>
    <row r="152" spans="1:13" ht="14.25" customHeight="1" x14ac:dyDescent="0.3">
      <c r="A152" s="10">
        <v>44400</v>
      </c>
      <c r="B152" s="13">
        <v>115.5</v>
      </c>
      <c r="C152" s="12">
        <v>116.75</v>
      </c>
      <c r="D152" s="13">
        <v>114.75</v>
      </c>
      <c r="E152" s="13">
        <v>115.300003</v>
      </c>
      <c r="F152" s="13">
        <v>109.475258</v>
      </c>
      <c r="I152" s="9">
        <f t="shared" si="0"/>
        <v>-9.8989576117678203E-3</v>
      </c>
      <c r="K152" s="9">
        <f t="shared" si="1"/>
        <v>-0.25726695506721048</v>
      </c>
      <c r="M152" s="9"/>
    </row>
    <row r="153" spans="1:13" ht="14.25" customHeight="1" x14ac:dyDescent="0.3">
      <c r="A153" s="10">
        <v>44403</v>
      </c>
      <c r="B153" s="13">
        <v>114.849998</v>
      </c>
      <c r="C153" s="12">
        <v>115.599998</v>
      </c>
      <c r="D153" s="13">
        <v>114.099998</v>
      </c>
      <c r="E153" s="13">
        <v>114.550003</v>
      </c>
      <c r="F153" s="13">
        <v>108.76314499999999</v>
      </c>
      <c r="I153" s="9">
        <f t="shared" si="0"/>
        <v>2.5918286647223796E-3</v>
      </c>
      <c r="K153" s="9">
        <f t="shared" si="1"/>
        <v>-0.31469688098851528</v>
      </c>
      <c r="M153" s="9"/>
    </row>
    <row r="154" spans="1:13" ht="14.25" customHeight="1" x14ac:dyDescent="0.3">
      <c r="A154" s="10">
        <v>44404</v>
      </c>
      <c r="B154" s="13">
        <v>115.349998</v>
      </c>
      <c r="C154" s="12">
        <v>115.900002</v>
      </c>
      <c r="D154" s="13">
        <v>114</v>
      </c>
      <c r="E154" s="13">
        <v>114.650002</v>
      </c>
      <c r="F154" s="13">
        <v>108.858093</v>
      </c>
      <c r="I154" s="9">
        <f t="shared" si="0"/>
        <v>-6.0580453818374382E-3</v>
      </c>
      <c r="K154" s="9">
        <f t="shared" si="1"/>
        <v>-0.2997149874821603</v>
      </c>
      <c r="M154" s="9"/>
    </row>
    <row r="155" spans="1:13" ht="14.25" customHeight="1" x14ac:dyDescent="0.3">
      <c r="A155" s="10">
        <v>44405</v>
      </c>
      <c r="B155" s="13">
        <v>114.900002</v>
      </c>
      <c r="C155" s="12">
        <v>115.199997</v>
      </c>
      <c r="D155" s="13">
        <v>113.449997</v>
      </c>
      <c r="E155" s="13">
        <v>114.349998</v>
      </c>
      <c r="F155" s="13">
        <v>108.57324199999999</v>
      </c>
      <c r="I155" s="9">
        <f t="shared" si="0"/>
        <v>5.1948688255064601E-3</v>
      </c>
      <c r="K155" s="9">
        <f t="shared" si="1"/>
        <v>-0.3346725225947455</v>
      </c>
      <c r="M155" s="9"/>
    </row>
    <row r="156" spans="1:13" ht="14.25" customHeight="1" x14ac:dyDescent="0.3">
      <c r="A156" s="10">
        <v>44406</v>
      </c>
      <c r="B156" s="13">
        <v>114.300003</v>
      </c>
      <c r="C156" s="12">
        <v>115.800003</v>
      </c>
      <c r="D156" s="13">
        <v>113.300003</v>
      </c>
      <c r="E156" s="13">
        <v>114.75</v>
      </c>
      <c r="F156" s="13">
        <v>108.953041</v>
      </c>
      <c r="I156" s="9">
        <f t="shared" si="0"/>
        <v>8.1703055033762878E-3</v>
      </c>
      <c r="K156" s="9">
        <f t="shared" si="1"/>
        <v>-0.30470883545999372</v>
      </c>
      <c r="M156" s="9"/>
    </row>
    <row r="157" spans="1:13" ht="14.25" customHeight="1" x14ac:dyDescent="0.3">
      <c r="A157" s="10">
        <v>44407</v>
      </c>
      <c r="B157" s="13">
        <v>114.300003</v>
      </c>
      <c r="C157" s="12">
        <v>116.75</v>
      </c>
      <c r="D157" s="13">
        <v>113.800003</v>
      </c>
      <c r="E157" s="13">
        <v>115.300003</v>
      </c>
      <c r="F157" s="13">
        <v>109.475258</v>
      </c>
      <c r="I157" s="9">
        <f t="shared" si="0"/>
        <v>6.4034370352070071E-3</v>
      </c>
      <c r="K157" s="9">
        <f t="shared" si="1"/>
        <v>-0.25726695506721048</v>
      </c>
      <c r="M157" s="9"/>
    </row>
    <row r="158" spans="1:13" ht="14.25" customHeight="1" x14ac:dyDescent="0.3">
      <c r="A158" s="10">
        <v>44410</v>
      </c>
      <c r="B158" s="13">
        <v>114.949997</v>
      </c>
      <c r="C158" s="12">
        <v>117.5</v>
      </c>
      <c r="D158" s="13">
        <v>114.800003</v>
      </c>
      <c r="E158" s="13">
        <v>117.099998</v>
      </c>
      <c r="F158" s="13">
        <v>111.184319</v>
      </c>
      <c r="I158" s="9">
        <f t="shared" si="0"/>
        <v>5.9397460070732648E-3</v>
      </c>
      <c r="K158" s="9">
        <f t="shared" si="1"/>
        <v>-0.21981272069111496</v>
      </c>
      <c r="M158" s="9"/>
    </row>
    <row r="159" spans="1:13" ht="14.25" customHeight="1" x14ac:dyDescent="0.3">
      <c r="A159" s="10">
        <v>44411</v>
      </c>
      <c r="B159" s="13">
        <v>116.150002</v>
      </c>
      <c r="C159" s="12">
        <v>118.199997</v>
      </c>
      <c r="D159" s="13">
        <v>115.150002</v>
      </c>
      <c r="E159" s="13">
        <v>117.900002</v>
      </c>
      <c r="F159" s="13">
        <v>111.943909</v>
      </c>
      <c r="I159" s="9">
        <f t="shared" si="0"/>
        <v>2.5348809838990813E-3</v>
      </c>
      <c r="K159" s="9">
        <f t="shared" si="1"/>
        <v>-0.18485558509036351</v>
      </c>
      <c r="M159" s="9"/>
    </row>
    <row r="160" spans="1:13" ht="14.25" customHeight="1" x14ac:dyDescent="0.3">
      <c r="A160" s="10">
        <v>44412</v>
      </c>
      <c r="B160" s="13">
        <v>117.699997</v>
      </c>
      <c r="C160" s="12">
        <v>118.5</v>
      </c>
      <c r="D160" s="13">
        <v>116.599998</v>
      </c>
      <c r="E160" s="13">
        <v>117.349998</v>
      </c>
      <c r="F160" s="13">
        <v>111.421684</v>
      </c>
      <c r="I160" s="9">
        <f t="shared" si="0"/>
        <v>-1.0604553248797112E-2</v>
      </c>
      <c r="K160" s="9">
        <f t="shared" si="1"/>
        <v>-0.16987374152298762</v>
      </c>
      <c r="M160" s="9"/>
    </row>
    <row r="161" spans="1:13" ht="14.25" customHeight="1" x14ac:dyDescent="0.3">
      <c r="A161" s="10">
        <v>44413</v>
      </c>
      <c r="B161" s="13">
        <v>116.199997</v>
      </c>
      <c r="C161" s="12">
        <v>117.25</v>
      </c>
      <c r="D161" s="13">
        <v>114.699997</v>
      </c>
      <c r="E161" s="13">
        <v>116.849998</v>
      </c>
      <c r="F161" s="13">
        <v>110.946945</v>
      </c>
      <c r="I161" s="9">
        <f t="shared" si="0"/>
        <v>8.0696722648981208E-3</v>
      </c>
      <c r="K161" s="9">
        <f t="shared" si="1"/>
        <v>-0.23229746548314678</v>
      </c>
      <c r="M161" s="9"/>
    </row>
    <row r="162" spans="1:13" ht="14.25" customHeight="1" x14ac:dyDescent="0.3">
      <c r="A162" s="10">
        <v>44414</v>
      </c>
      <c r="B162" s="13">
        <v>116.150002</v>
      </c>
      <c r="C162" s="12">
        <v>118.199997</v>
      </c>
      <c r="D162" s="13">
        <v>116.150002</v>
      </c>
      <c r="E162" s="13">
        <v>116.650002</v>
      </c>
      <c r="F162" s="13">
        <v>110.757057</v>
      </c>
      <c r="I162" s="9">
        <f t="shared" si="0"/>
        <v>-1.0204144793530656E-2</v>
      </c>
      <c r="K162" s="9">
        <f t="shared" si="1"/>
        <v>-0.18485558509036351</v>
      </c>
      <c r="M162" s="9"/>
    </row>
    <row r="163" spans="1:13" ht="14.25" customHeight="1" x14ac:dyDescent="0.3">
      <c r="A163" s="10">
        <v>44417</v>
      </c>
      <c r="B163" s="13">
        <v>116</v>
      </c>
      <c r="C163" s="12">
        <v>117</v>
      </c>
      <c r="D163" s="13">
        <v>114.300003</v>
      </c>
      <c r="E163" s="13">
        <v>115</v>
      </c>
      <c r="F163" s="13">
        <v>109.190414</v>
      </c>
      <c r="I163" s="9">
        <f t="shared" si="0"/>
        <v>-1.1173326527252685E-2</v>
      </c>
      <c r="K163" s="9">
        <f t="shared" si="1"/>
        <v>-0.24478221027517863</v>
      </c>
      <c r="M163" s="9"/>
    </row>
    <row r="164" spans="1:13" ht="14.25" customHeight="1" x14ac:dyDescent="0.3">
      <c r="A164" s="10">
        <v>44418</v>
      </c>
      <c r="B164" s="13">
        <v>115.099998</v>
      </c>
      <c r="C164" s="12">
        <v>115.699997</v>
      </c>
      <c r="D164" s="13">
        <v>113.900002</v>
      </c>
      <c r="E164" s="13">
        <v>114.849998</v>
      </c>
      <c r="F164" s="13">
        <v>109.04798099999999</v>
      </c>
      <c r="I164" s="9">
        <f t="shared" si="0"/>
        <v>1.3734172964373514E-2</v>
      </c>
      <c r="K164" s="9">
        <f t="shared" si="1"/>
        <v>-0.30970303301068186</v>
      </c>
      <c r="M164" s="9"/>
    </row>
    <row r="165" spans="1:13" ht="14.25" customHeight="1" x14ac:dyDescent="0.3">
      <c r="A165" s="10">
        <v>44419</v>
      </c>
      <c r="B165" s="13">
        <v>115.5</v>
      </c>
      <c r="C165" s="12">
        <v>117.300003</v>
      </c>
      <c r="D165" s="13">
        <v>114.849998</v>
      </c>
      <c r="E165" s="13">
        <v>117</v>
      </c>
      <c r="F165" s="13">
        <v>111.089371</v>
      </c>
      <c r="I165" s="9">
        <f t="shared" si="0"/>
        <v>5.102043271976533E-3</v>
      </c>
      <c r="K165" s="9">
        <f t="shared" si="1"/>
        <v>-0.22980036670780274</v>
      </c>
      <c r="M165" s="9"/>
    </row>
    <row r="166" spans="1:13" ht="14.25" customHeight="1" x14ac:dyDescent="0.3">
      <c r="A166" s="10">
        <v>44420</v>
      </c>
      <c r="B166" s="13">
        <v>116.099998</v>
      </c>
      <c r="C166" s="12">
        <v>117.900002</v>
      </c>
      <c r="D166" s="13">
        <v>115.300003</v>
      </c>
      <c r="E166" s="13">
        <v>116.25</v>
      </c>
      <c r="F166" s="13">
        <v>110.377258</v>
      </c>
      <c r="I166" s="9">
        <f t="shared" si="0"/>
        <v>-8.090357128653863E-3</v>
      </c>
      <c r="K166" s="9">
        <f t="shared" si="1"/>
        <v>-0.19983702914590565</v>
      </c>
      <c r="M166" s="9"/>
    </row>
    <row r="167" spans="1:13" ht="14.25" customHeight="1" x14ac:dyDescent="0.3">
      <c r="A167" s="10">
        <v>44421</v>
      </c>
      <c r="B167" s="13">
        <v>116.800003</v>
      </c>
      <c r="C167" s="12">
        <v>116.949997</v>
      </c>
      <c r="D167" s="13">
        <v>115.349998</v>
      </c>
      <c r="E167" s="13">
        <v>116.099998</v>
      </c>
      <c r="F167" s="13">
        <v>110.23483299999999</v>
      </c>
      <c r="I167" s="9">
        <f t="shared" si="0"/>
        <v>1.1899851682764868E-2</v>
      </c>
      <c r="K167" s="9">
        <f t="shared" si="1"/>
        <v>-0.24727930905052267</v>
      </c>
      <c r="M167" s="9"/>
    </row>
    <row r="168" spans="1:13" ht="14.25" customHeight="1" x14ac:dyDescent="0.3">
      <c r="A168" s="10">
        <v>44424</v>
      </c>
      <c r="B168" s="13">
        <v>116.900002</v>
      </c>
      <c r="C168" s="12">
        <v>118.349998</v>
      </c>
      <c r="D168" s="13">
        <v>114.699997</v>
      </c>
      <c r="E168" s="13">
        <v>115.5</v>
      </c>
      <c r="F168" s="13">
        <v>109.66514599999999</v>
      </c>
      <c r="I168" s="9">
        <f t="shared" si="0"/>
        <v>-2.0056127954599837E-2</v>
      </c>
      <c r="K168" s="9">
        <f t="shared" si="1"/>
        <v>-0.17736468827616508</v>
      </c>
      <c r="M168" s="9"/>
    </row>
    <row r="169" spans="1:13" ht="14.25" customHeight="1" x14ac:dyDescent="0.3">
      <c r="A169" s="10">
        <v>44425</v>
      </c>
      <c r="B169" s="13">
        <v>116</v>
      </c>
      <c r="C169" s="12">
        <v>116</v>
      </c>
      <c r="D169" s="13">
        <v>112.699997</v>
      </c>
      <c r="E169" s="13">
        <v>113.849998</v>
      </c>
      <c r="F169" s="13">
        <v>108.09850299999999</v>
      </c>
      <c r="I169" s="9">
        <f t="shared" si="0"/>
        <v>-6.4865092296067734E-3</v>
      </c>
      <c r="K169" s="9">
        <f t="shared" si="1"/>
        <v>-0.29472118944330594</v>
      </c>
      <c r="M169" s="9"/>
    </row>
    <row r="170" spans="1:13" ht="14.25" customHeight="1" x14ac:dyDescent="0.3">
      <c r="A170" s="10">
        <v>44426</v>
      </c>
      <c r="B170" s="13">
        <v>113.900002</v>
      </c>
      <c r="C170" s="12">
        <v>115.25</v>
      </c>
      <c r="D170" s="13">
        <v>112.900002</v>
      </c>
      <c r="E170" s="13">
        <v>113.199997</v>
      </c>
      <c r="F170" s="13">
        <v>107.48133900000001</v>
      </c>
      <c r="I170" s="9">
        <f t="shared" si="0"/>
        <v>-3.0839448383079702E-2</v>
      </c>
      <c r="K170" s="9">
        <f t="shared" si="1"/>
        <v>-0.33217542381940146</v>
      </c>
      <c r="M170" s="9"/>
    </row>
    <row r="171" spans="1:13" ht="14.25" customHeight="1" x14ac:dyDescent="0.3">
      <c r="A171" s="10">
        <v>44428</v>
      </c>
      <c r="B171" s="13">
        <v>110.650002</v>
      </c>
      <c r="C171" s="12">
        <v>111.75</v>
      </c>
      <c r="D171" s="13">
        <v>108.5</v>
      </c>
      <c r="E171" s="13">
        <v>110.199997</v>
      </c>
      <c r="F171" s="13">
        <v>104.63288900000001</v>
      </c>
      <c r="I171" s="9">
        <f t="shared" si="0"/>
        <v>2.2346378014163628E-3</v>
      </c>
      <c r="K171" s="9">
        <f t="shared" si="1"/>
        <v>-0.50696185090784718</v>
      </c>
      <c r="M171" s="9"/>
    </row>
    <row r="172" spans="1:13" ht="14.25" customHeight="1" x14ac:dyDescent="0.3">
      <c r="A172" s="10">
        <v>44431</v>
      </c>
      <c r="B172" s="13">
        <v>110.349998</v>
      </c>
      <c r="C172" s="12">
        <v>112</v>
      </c>
      <c r="D172" s="13">
        <v>108.5</v>
      </c>
      <c r="E172" s="13">
        <v>111.75</v>
      </c>
      <c r="F172" s="13">
        <v>106.104591</v>
      </c>
      <c r="I172" s="9">
        <f t="shared" si="0"/>
        <v>2.8170850925029189E-2</v>
      </c>
      <c r="K172" s="9">
        <f t="shared" si="1"/>
        <v>-0.4944771061158153</v>
      </c>
      <c r="M172" s="9"/>
    </row>
    <row r="173" spans="1:13" ht="14.25" customHeight="1" x14ac:dyDescent="0.3">
      <c r="A173" s="10">
        <v>44432</v>
      </c>
      <c r="B173" s="13">
        <v>113.150002</v>
      </c>
      <c r="C173" s="12">
        <v>115.199997</v>
      </c>
      <c r="D173" s="13">
        <v>112.099998</v>
      </c>
      <c r="E173" s="13">
        <v>113.199997</v>
      </c>
      <c r="F173" s="13">
        <v>107.48133900000001</v>
      </c>
      <c r="I173" s="9">
        <f t="shared" si="0"/>
        <v>1.7212129325518327E-2</v>
      </c>
      <c r="K173" s="9">
        <f t="shared" si="1"/>
        <v>-0.3346725225947455</v>
      </c>
      <c r="M173" s="9"/>
    </row>
    <row r="174" spans="1:13" ht="14.25" customHeight="1" x14ac:dyDescent="0.3">
      <c r="A174" s="10">
        <v>44433</v>
      </c>
      <c r="B174" s="13">
        <v>113.5</v>
      </c>
      <c r="C174" s="12">
        <v>117.199997</v>
      </c>
      <c r="D174" s="13">
        <v>113.300003</v>
      </c>
      <c r="E174" s="13">
        <v>115.650002</v>
      </c>
      <c r="F174" s="13">
        <v>109.807571</v>
      </c>
      <c r="I174" s="9">
        <f t="shared" si="0"/>
        <v>-8.1388070781765083E-3</v>
      </c>
      <c r="K174" s="9">
        <f t="shared" si="1"/>
        <v>-0.23479456425849085</v>
      </c>
      <c r="M174" s="9"/>
    </row>
    <row r="175" spans="1:13" ht="14.25" customHeight="1" x14ac:dyDescent="0.3">
      <c r="A175" s="10">
        <v>44434</v>
      </c>
      <c r="B175" s="13">
        <v>115.599998</v>
      </c>
      <c r="C175" s="12">
        <v>116.25</v>
      </c>
      <c r="D175" s="13">
        <v>114.400002</v>
      </c>
      <c r="E175" s="13">
        <v>115.550003</v>
      </c>
      <c r="F175" s="13">
        <v>109.71262400000001</v>
      </c>
      <c r="I175" s="9">
        <f t="shared" si="0"/>
        <v>6.4308903302903314E-3</v>
      </c>
      <c r="K175" s="9">
        <f t="shared" si="1"/>
        <v>-0.28223644465127412</v>
      </c>
      <c r="M175" s="9"/>
    </row>
    <row r="176" spans="1:13" ht="14.25" customHeight="1" x14ac:dyDescent="0.3">
      <c r="A176" s="10">
        <v>44435</v>
      </c>
      <c r="B176" s="13">
        <v>115.5</v>
      </c>
      <c r="C176" s="12">
        <v>117</v>
      </c>
      <c r="D176" s="13">
        <v>114.949997</v>
      </c>
      <c r="E176" s="13">
        <v>116.650002</v>
      </c>
      <c r="F176" s="13">
        <v>110.757057</v>
      </c>
      <c r="I176" s="9">
        <f t="shared" si="0"/>
        <v>2.8645614688260199E-2</v>
      </c>
      <c r="K176" s="9">
        <f t="shared" si="1"/>
        <v>-0.24478221027517863</v>
      </c>
      <c r="M176" s="9"/>
    </row>
    <row r="177" spans="1:13" ht="14.25" customHeight="1" x14ac:dyDescent="0.3">
      <c r="A177" s="10">
        <v>44438</v>
      </c>
      <c r="B177" s="13">
        <v>116.75</v>
      </c>
      <c r="C177" s="12">
        <v>120.400002</v>
      </c>
      <c r="D177" s="13">
        <v>116.75</v>
      </c>
      <c r="E177" s="13">
        <v>120.150002</v>
      </c>
      <c r="F177" s="13">
        <v>114.08023799999999</v>
      </c>
      <c r="I177" s="9">
        <f t="shared" si="0"/>
        <v>4.9709961107249059E-3</v>
      </c>
      <c r="K177" s="9">
        <f t="shared" si="1"/>
        <v>-7.4989581225587312E-2</v>
      </c>
      <c r="M177" s="9"/>
    </row>
    <row r="178" spans="1:13" ht="14.25" customHeight="1" x14ac:dyDescent="0.3">
      <c r="A178" s="10">
        <v>44439</v>
      </c>
      <c r="B178" s="13">
        <v>120</v>
      </c>
      <c r="C178" s="12">
        <v>121</v>
      </c>
      <c r="D178" s="13">
        <v>119.050003</v>
      </c>
      <c r="E178" s="13">
        <v>120.550003</v>
      </c>
      <c r="F178" s="13">
        <v>114.460037</v>
      </c>
      <c r="I178" s="9">
        <f t="shared" si="0"/>
        <v>1.027758275824023E-2</v>
      </c>
      <c r="K178" s="9">
        <f t="shared" si="1"/>
        <v>-4.5026293602669284E-2</v>
      </c>
      <c r="M178" s="9"/>
    </row>
    <row r="179" spans="1:13" ht="14.25" customHeight="1" x14ac:dyDescent="0.3">
      <c r="A179" s="10">
        <v>44440</v>
      </c>
      <c r="B179" s="13">
        <v>121.800003</v>
      </c>
      <c r="C179" s="12">
        <v>122.25</v>
      </c>
      <c r="D179" s="13">
        <v>119.400002</v>
      </c>
      <c r="E179" s="13">
        <v>119.699997</v>
      </c>
      <c r="F179" s="13">
        <v>113.652969</v>
      </c>
      <c r="I179" s="9">
        <f t="shared" si="0"/>
        <v>-1.7327149526644298E-2</v>
      </c>
      <c r="K179" s="9">
        <f t="shared" si="1"/>
        <v>1.7397430357489887E-2</v>
      </c>
      <c r="M179" s="9"/>
    </row>
    <row r="180" spans="1:13" ht="14.25" customHeight="1" x14ac:dyDescent="0.3">
      <c r="A180" s="10">
        <v>44441</v>
      </c>
      <c r="B180" s="13">
        <v>118.900002</v>
      </c>
      <c r="C180" s="12">
        <v>120.150002</v>
      </c>
      <c r="D180" s="13">
        <v>118</v>
      </c>
      <c r="E180" s="13">
        <v>118.650002</v>
      </c>
      <c r="F180" s="13">
        <v>112.656021</v>
      </c>
      <c r="I180" s="9">
        <f t="shared" si="0"/>
        <v>2.7500177239694699E-2</v>
      </c>
      <c r="K180" s="9">
        <f t="shared" si="1"/>
        <v>-8.7474326017619147E-2</v>
      </c>
      <c r="M180" s="9"/>
    </row>
    <row r="181" spans="1:13" ht="14.25" customHeight="1" x14ac:dyDescent="0.3">
      <c r="A181" s="10">
        <v>44442</v>
      </c>
      <c r="B181" s="13">
        <v>119.949997</v>
      </c>
      <c r="C181" s="12">
        <v>123.5</v>
      </c>
      <c r="D181" s="13">
        <v>118.800003</v>
      </c>
      <c r="E181" s="13">
        <v>123.099998</v>
      </c>
      <c r="F181" s="13">
        <v>116.88121</v>
      </c>
      <c r="I181" s="9">
        <f t="shared" si="0"/>
        <v>6.8589980977468504E-3</v>
      </c>
      <c r="K181" s="9">
        <f t="shared" si="1"/>
        <v>7.9821154317649051E-2</v>
      </c>
      <c r="M181" s="9"/>
    </row>
    <row r="182" spans="1:13" ht="14.25" customHeight="1" x14ac:dyDescent="0.3">
      <c r="A182" s="10">
        <v>44445</v>
      </c>
      <c r="B182" s="13">
        <v>123.800003</v>
      </c>
      <c r="C182" s="12">
        <v>124.349998</v>
      </c>
      <c r="D182" s="13">
        <v>121.150002</v>
      </c>
      <c r="E182" s="13">
        <v>121.650002</v>
      </c>
      <c r="F182" s="13">
        <v>115.504463</v>
      </c>
      <c r="I182" s="9">
        <f t="shared" si="0"/>
        <v>-1.2950387491148643E-2</v>
      </c>
      <c r="K182" s="9">
        <f t="shared" si="1"/>
        <v>0.12226918673259893</v>
      </c>
      <c r="M182" s="9"/>
    </row>
    <row r="183" spans="1:13" ht="14.25" customHeight="1" x14ac:dyDescent="0.3">
      <c r="A183" s="10">
        <v>44446</v>
      </c>
      <c r="B183" s="13">
        <v>122.5</v>
      </c>
      <c r="C183" s="12">
        <v>122.75</v>
      </c>
      <c r="D183" s="13">
        <v>119.550003</v>
      </c>
      <c r="E183" s="13">
        <v>119.949997</v>
      </c>
      <c r="F183" s="13">
        <v>113.890343</v>
      </c>
      <c r="I183" s="9">
        <f t="shared" si="0"/>
        <v>-2.6833395303064576E-2</v>
      </c>
      <c r="K183" s="9">
        <f t="shared" si="1"/>
        <v>4.2366919941553553E-2</v>
      </c>
      <c r="M183" s="9"/>
    </row>
    <row r="184" spans="1:13" ht="14.25" customHeight="1" x14ac:dyDescent="0.3">
      <c r="A184" s="10">
        <v>44447</v>
      </c>
      <c r="B184" s="13">
        <v>119</v>
      </c>
      <c r="C184" s="12">
        <v>119.5</v>
      </c>
      <c r="D184" s="13">
        <v>117.5</v>
      </c>
      <c r="E184" s="13">
        <v>118.949997</v>
      </c>
      <c r="F184" s="13">
        <v>114.71004499999999</v>
      </c>
      <c r="I184" s="9">
        <f t="shared" si="0"/>
        <v>3.5351013111563474E-2</v>
      </c>
      <c r="K184" s="9">
        <f t="shared" si="1"/>
        <v>-0.11993476235486028</v>
      </c>
      <c r="M184" s="9"/>
    </row>
    <row r="185" spans="1:13" ht="14.25" customHeight="1" x14ac:dyDescent="0.3">
      <c r="A185" s="10">
        <v>44448</v>
      </c>
      <c r="B185" s="13">
        <v>119.099998</v>
      </c>
      <c r="C185" s="12">
        <v>123.800003</v>
      </c>
      <c r="D185" s="13">
        <v>118.199997</v>
      </c>
      <c r="E185" s="13">
        <v>122.150002</v>
      </c>
      <c r="F185" s="13">
        <v>117.795982</v>
      </c>
      <c r="I185" s="9">
        <f t="shared" si="0"/>
        <v>-3.2362568043859813E-3</v>
      </c>
      <c r="K185" s="9">
        <f t="shared" si="1"/>
        <v>9.4802997885024956E-2</v>
      </c>
      <c r="M185" s="9"/>
    </row>
    <row r="186" spans="1:13" ht="14.25" customHeight="1" x14ac:dyDescent="0.3">
      <c r="A186" s="10">
        <v>44452</v>
      </c>
      <c r="B186" s="13">
        <v>122.199997</v>
      </c>
      <c r="C186" s="12">
        <v>123.400002</v>
      </c>
      <c r="D186" s="13">
        <v>121.099998</v>
      </c>
      <c r="E186" s="13">
        <v>123.050003</v>
      </c>
      <c r="F186" s="13">
        <v>118.66391</v>
      </c>
      <c r="I186" s="9">
        <f t="shared" si="0"/>
        <v>1.6077516469040688E-2</v>
      </c>
      <c r="K186" s="9">
        <f t="shared" si="1"/>
        <v>7.4827356278794693E-2</v>
      </c>
      <c r="M186" s="9"/>
    </row>
    <row r="187" spans="1:13" ht="14.25" customHeight="1" x14ac:dyDescent="0.3">
      <c r="A187" s="10">
        <v>44453</v>
      </c>
      <c r="B187" s="13">
        <v>123.300003</v>
      </c>
      <c r="C187" s="12">
        <v>125.400002</v>
      </c>
      <c r="D187" s="13">
        <v>122.800003</v>
      </c>
      <c r="E187" s="13">
        <v>123.949997</v>
      </c>
      <c r="F187" s="13">
        <v>119.53182200000001</v>
      </c>
      <c r="I187" s="9">
        <f t="shared" si="0"/>
        <v>4.1395953529064153E-2</v>
      </c>
      <c r="K187" s="9">
        <f t="shared" si="1"/>
        <v>0.17470531461504937</v>
      </c>
      <c r="M187" s="9"/>
    </row>
    <row r="188" spans="1:13" ht="14.25" customHeight="1" x14ac:dyDescent="0.3">
      <c r="A188" s="10">
        <v>44454</v>
      </c>
      <c r="B188" s="13">
        <v>124.25</v>
      </c>
      <c r="C188" s="12">
        <v>130.699997</v>
      </c>
      <c r="D188" s="13">
        <v>124.25</v>
      </c>
      <c r="E188" s="13">
        <v>128.449997</v>
      </c>
      <c r="F188" s="13">
        <v>123.871422</v>
      </c>
      <c r="I188" s="9">
        <f t="shared" si="0"/>
        <v>4.1993037948854749E-3</v>
      </c>
      <c r="K188" s="9">
        <f t="shared" si="1"/>
        <v>0.43938165451122818</v>
      </c>
      <c r="M188" s="9"/>
    </row>
    <row r="189" spans="1:13" ht="14.25" customHeight="1" x14ac:dyDescent="0.3">
      <c r="A189" s="10">
        <v>44455</v>
      </c>
      <c r="B189" s="13">
        <v>129.64999399999999</v>
      </c>
      <c r="C189" s="12">
        <v>131.25</v>
      </c>
      <c r="D189" s="13">
        <v>127.400002</v>
      </c>
      <c r="E189" s="13">
        <v>128.699997</v>
      </c>
      <c r="F189" s="13">
        <v>124.112511</v>
      </c>
      <c r="I189" s="9">
        <f t="shared" si="0"/>
        <v>-1.1879833279635894E-2</v>
      </c>
      <c r="K189" s="9">
        <f t="shared" si="1"/>
        <v>0.46684824287063592</v>
      </c>
      <c r="M189" s="9"/>
    </row>
    <row r="190" spans="1:13" ht="14.25" customHeight="1" x14ac:dyDescent="0.3">
      <c r="A190" s="10">
        <v>44456</v>
      </c>
      <c r="B190" s="13">
        <v>128.699997</v>
      </c>
      <c r="C190" s="12">
        <v>129.699997</v>
      </c>
      <c r="D190" s="13">
        <v>124.75</v>
      </c>
      <c r="E190" s="13">
        <v>127.75</v>
      </c>
      <c r="F190" s="13">
        <v>123.19637299999999</v>
      </c>
      <c r="I190" s="9">
        <f t="shared" si="0"/>
        <v>-2.315732493149729E-3</v>
      </c>
      <c r="K190" s="9">
        <f t="shared" si="1"/>
        <v>0.38944267534310084</v>
      </c>
      <c r="M190" s="9"/>
    </row>
    <row r="191" spans="1:13" ht="14.25" customHeight="1" x14ac:dyDescent="0.3">
      <c r="A191" s="10">
        <v>44459</v>
      </c>
      <c r="B191" s="13">
        <v>125.050003</v>
      </c>
      <c r="C191" s="12">
        <v>129.39999399999999</v>
      </c>
      <c r="D191" s="13">
        <v>125.050003</v>
      </c>
      <c r="E191" s="13">
        <v>128.5</v>
      </c>
      <c r="F191" s="13">
        <v>123.91964</v>
      </c>
      <c r="I191" s="9">
        <f t="shared" si="0"/>
        <v>4.974655003710466E-2</v>
      </c>
      <c r="K191" s="9">
        <f t="shared" si="1"/>
        <v>0.37446083177572492</v>
      </c>
      <c r="M191" s="9"/>
    </row>
    <row r="192" spans="1:13" ht="14.25" customHeight="1" x14ac:dyDescent="0.3">
      <c r="A192" s="10">
        <v>44460</v>
      </c>
      <c r="B192" s="13">
        <v>129.60000600000001</v>
      </c>
      <c r="C192" s="12">
        <v>136</v>
      </c>
      <c r="D192" s="13">
        <v>129.10000600000001</v>
      </c>
      <c r="E192" s="13">
        <v>135.199997</v>
      </c>
      <c r="F192" s="13">
        <v>130.38081399999999</v>
      </c>
      <c r="I192" s="9">
        <f t="shared" si="0"/>
        <v>-5.5299680094610861E-3</v>
      </c>
      <c r="K192" s="9">
        <f t="shared" si="1"/>
        <v>0.70405839391924074</v>
      </c>
      <c r="M192" s="9"/>
    </row>
    <row r="193" spans="1:13" ht="14.25" customHeight="1" x14ac:dyDescent="0.3">
      <c r="A193" s="10">
        <v>44461</v>
      </c>
      <c r="B193" s="13">
        <v>134.5</v>
      </c>
      <c r="C193" s="12">
        <v>135.25</v>
      </c>
      <c r="D193" s="13">
        <v>132.449997</v>
      </c>
      <c r="E193" s="13">
        <v>133.64999399999999</v>
      </c>
      <c r="F193" s="13">
        <v>128.88606300000001</v>
      </c>
      <c r="I193" s="9">
        <f t="shared" si="0"/>
        <v>2.2661831874611987E-2</v>
      </c>
      <c r="K193" s="9">
        <f t="shared" si="1"/>
        <v>0.66660415954314522</v>
      </c>
      <c r="M193" s="9"/>
    </row>
    <row r="194" spans="1:13" ht="14.25" customHeight="1" x14ac:dyDescent="0.3">
      <c r="A194" s="10">
        <v>44462</v>
      </c>
      <c r="B194" s="13">
        <v>134.800003</v>
      </c>
      <c r="C194" s="12">
        <v>138.35000600000001</v>
      </c>
      <c r="D194" s="13">
        <v>134.39999399999999</v>
      </c>
      <c r="E194" s="13">
        <v>137.75</v>
      </c>
      <c r="F194" s="13">
        <v>132.83992000000001</v>
      </c>
      <c r="I194" s="9">
        <f t="shared" si="0"/>
        <v>1.1141089182454688E-2</v>
      </c>
      <c r="K194" s="9">
        <f t="shared" si="1"/>
        <v>0.82141529459821538</v>
      </c>
      <c r="M194" s="9"/>
    </row>
    <row r="195" spans="1:13" ht="14.25" customHeight="1" x14ac:dyDescent="0.3">
      <c r="A195" s="10">
        <v>44463</v>
      </c>
      <c r="B195" s="13">
        <v>138.89999399999999</v>
      </c>
      <c r="C195" s="12">
        <v>139.89999399999999</v>
      </c>
      <c r="D195" s="13">
        <v>134.5</v>
      </c>
      <c r="E195" s="13">
        <v>136.10000600000001</v>
      </c>
      <c r="F195" s="13">
        <v>131.248749</v>
      </c>
      <c r="I195" s="9">
        <f t="shared" si="0"/>
        <v>6.0574282361421745E-3</v>
      </c>
      <c r="K195" s="9">
        <f t="shared" si="1"/>
        <v>0.89882011304106191</v>
      </c>
      <c r="M195" s="9"/>
    </row>
    <row r="196" spans="1:13" ht="14.25" customHeight="1" x14ac:dyDescent="0.3">
      <c r="A196" s="10">
        <v>44466</v>
      </c>
      <c r="B196" s="13">
        <v>138.050003</v>
      </c>
      <c r="C196" s="12">
        <v>140.75</v>
      </c>
      <c r="D196" s="13">
        <v>137.5</v>
      </c>
      <c r="E196" s="13">
        <v>140</v>
      </c>
      <c r="F196" s="13">
        <v>135.00971999999999</v>
      </c>
      <c r="I196" s="9">
        <f t="shared" si="0"/>
        <v>2.0046431377052927E-2</v>
      </c>
      <c r="K196" s="9">
        <f t="shared" si="1"/>
        <v>0.94126854496784562</v>
      </c>
      <c r="M196" s="9"/>
    </row>
    <row r="197" spans="1:13" ht="14.25" customHeight="1" x14ac:dyDescent="0.3">
      <c r="A197" s="10">
        <v>44467</v>
      </c>
      <c r="B197" s="13">
        <v>141.800003</v>
      </c>
      <c r="C197" s="12">
        <v>143.60000600000001</v>
      </c>
      <c r="D197" s="13">
        <v>141</v>
      </c>
      <c r="E197" s="13">
        <v>142.199997</v>
      </c>
      <c r="F197" s="13">
        <v>137.13130200000001</v>
      </c>
      <c r="I197" s="9">
        <f t="shared" si="0"/>
        <v>3.5571444163428917E-2</v>
      </c>
      <c r="K197" s="9">
        <f t="shared" si="1"/>
        <v>1.0835949352308838</v>
      </c>
      <c r="M197" s="9"/>
    </row>
    <row r="198" spans="1:13" ht="14.25" customHeight="1" x14ac:dyDescent="0.3">
      <c r="A198" s="10">
        <v>44468</v>
      </c>
      <c r="B198" s="13">
        <v>140.85000600000001</v>
      </c>
      <c r="C198" s="12">
        <v>148.800003</v>
      </c>
      <c r="D198" s="13">
        <v>139.35000600000001</v>
      </c>
      <c r="E198" s="13">
        <v>144.75</v>
      </c>
      <c r="F198" s="13">
        <v>139.590408</v>
      </c>
      <c r="I198" s="9">
        <f t="shared" si="0"/>
        <v>-1.8654093185621255E-2</v>
      </c>
      <c r="K198" s="9">
        <f t="shared" si="1"/>
        <v>1.3432774770882083</v>
      </c>
      <c r="M198" s="9"/>
    </row>
    <row r="199" spans="1:13" ht="14.25" customHeight="1" x14ac:dyDescent="0.3">
      <c r="A199" s="10">
        <v>44469</v>
      </c>
      <c r="B199" s="13">
        <v>144.75</v>
      </c>
      <c r="C199" s="12">
        <v>146.050003</v>
      </c>
      <c r="D199" s="13">
        <v>141.35000600000001</v>
      </c>
      <c r="E199" s="13">
        <v>144.5</v>
      </c>
      <c r="F199" s="13">
        <v>139.34931900000001</v>
      </c>
      <c r="I199" s="9">
        <f t="shared" si="0"/>
        <v>2.4350144830494927E-2</v>
      </c>
      <c r="K199" s="9">
        <f t="shared" si="1"/>
        <v>1.2059452843758582</v>
      </c>
      <c r="M199" s="9"/>
    </row>
    <row r="200" spans="1:13" ht="14.25" customHeight="1" x14ac:dyDescent="0.3">
      <c r="A200" s="10">
        <v>44470</v>
      </c>
      <c r="B200" s="13">
        <v>145.199997</v>
      </c>
      <c r="C200" s="12">
        <v>149.64999399999999</v>
      </c>
      <c r="D200" s="13">
        <v>144.10000600000001</v>
      </c>
      <c r="E200" s="13">
        <v>146.25</v>
      </c>
      <c r="F200" s="13">
        <v>141.03694200000001</v>
      </c>
      <c r="I200" s="9">
        <f t="shared" si="0"/>
        <v>-7.7142359624011196E-3</v>
      </c>
      <c r="K200" s="9">
        <f t="shared" si="1"/>
        <v>1.3857251599303035</v>
      </c>
      <c r="M200" s="9"/>
    </row>
    <row r="201" spans="1:13" ht="14.25" customHeight="1" x14ac:dyDescent="0.3">
      <c r="A201" s="10">
        <v>44473</v>
      </c>
      <c r="B201" s="13">
        <v>147.800003</v>
      </c>
      <c r="C201" s="12">
        <v>148.5</v>
      </c>
      <c r="D201" s="13">
        <v>147</v>
      </c>
      <c r="E201" s="13">
        <v>147.60000600000001</v>
      </c>
      <c r="F201" s="13">
        <v>142.33883700000001</v>
      </c>
      <c r="I201" s="9">
        <f t="shared" si="0"/>
        <v>0.10293336645221936</v>
      </c>
      <c r="K201" s="9">
        <f t="shared" si="1"/>
        <v>1.3282956335208325</v>
      </c>
      <c r="M201" s="9"/>
    </row>
    <row r="202" spans="1:13" ht="14.25" customHeight="1" x14ac:dyDescent="0.3">
      <c r="A202" s="10">
        <v>44474</v>
      </c>
      <c r="B202" s="13">
        <v>150</v>
      </c>
      <c r="C202" s="12">
        <v>164.60000600000001</v>
      </c>
      <c r="D202" s="13">
        <v>149</v>
      </c>
      <c r="E202" s="13">
        <v>163.64999399999999</v>
      </c>
      <c r="F202" s="13">
        <v>157.816711</v>
      </c>
      <c r="I202" s="9">
        <f t="shared" si="0"/>
        <v>4.8327137952805632E-2</v>
      </c>
      <c r="K202" s="9">
        <f t="shared" si="1"/>
        <v>2.1323134977615581</v>
      </c>
      <c r="M202" s="9"/>
    </row>
    <row r="203" spans="1:13" ht="14.25" customHeight="1" x14ac:dyDescent="0.3">
      <c r="A203" s="10">
        <v>44475</v>
      </c>
      <c r="B203" s="13">
        <v>166</v>
      </c>
      <c r="C203" s="12">
        <v>172.75</v>
      </c>
      <c r="D203" s="13">
        <v>165.800003</v>
      </c>
      <c r="E203" s="13">
        <v>168.10000600000001</v>
      </c>
      <c r="F203" s="13">
        <v>162.10810900000001</v>
      </c>
      <c r="I203" s="9">
        <f t="shared" si="0"/>
        <v>-1.5165096963868495E-2</v>
      </c>
      <c r="K203" s="9">
        <f t="shared" si="1"/>
        <v>2.5393158783479204</v>
      </c>
      <c r="M203" s="9"/>
    </row>
    <row r="204" spans="1:13" ht="14.25" customHeight="1" x14ac:dyDescent="0.3">
      <c r="A204" s="10">
        <v>44476</v>
      </c>
      <c r="B204" s="13">
        <v>170.14999399999999</v>
      </c>
      <c r="C204" s="12">
        <v>170.14999399999999</v>
      </c>
      <c r="D204" s="13">
        <v>159.5</v>
      </c>
      <c r="E204" s="13">
        <v>160.39999399999999</v>
      </c>
      <c r="F204" s="13">
        <v>154.68255600000001</v>
      </c>
      <c r="I204" s="9">
        <f t="shared" si="0"/>
        <v>-2.1084599936763315E-2</v>
      </c>
      <c r="K204" s="9">
        <f t="shared" si="1"/>
        <v>2.4094742328769136</v>
      </c>
      <c r="M204" s="9"/>
    </row>
    <row r="205" spans="1:13" ht="14.25" customHeight="1" x14ac:dyDescent="0.3">
      <c r="A205" s="10">
        <v>44477</v>
      </c>
      <c r="B205" s="13">
        <v>163.89999399999999</v>
      </c>
      <c r="C205" s="12">
        <v>166.60000600000001</v>
      </c>
      <c r="D205" s="13">
        <v>160.5</v>
      </c>
      <c r="E205" s="13">
        <v>160.949997</v>
      </c>
      <c r="F205" s="13">
        <v>155.21296699999999</v>
      </c>
      <c r="I205" s="9">
        <f t="shared" si="0"/>
        <v>-2.403901376341386E-3</v>
      </c>
      <c r="K205" s="9">
        <f t="shared" si="1"/>
        <v>2.2321914560978127</v>
      </c>
      <c r="M205" s="9"/>
    </row>
    <row r="206" spans="1:13" ht="14.25" customHeight="1" x14ac:dyDescent="0.3">
      <c r="A206" s="10">
        <v>44480</v>
      </c>
      <c r="B206" s="13">
        <v>163.75</v>
      </c>
      <c r="C206" s="12">
        <v>166.199997</v>
      </c>
      <c r="D206" s="13">
        <v>162.699997</v>
      </c>
      <c r="E206" s="13">
        <v>165</v>
      </c>
      <c r="F206" s="13">
        <v>159.118607</v>
      </c>
      <c r="I206" s="9">
        <f t="shared" si="0"/>
        <v>-2.1080628004766606E-3</v>
      </c>
      <c r="K206" s="9">
        <f t="shared" si="1"/>
        <v>2.2122154149797484</v>
      </c>
      <c r="M206" s="9"/>
    </row>
    <row r="207" spans="1:13" ht="14.25" customHeight="1" x14ac:dyDescent="0.3">
      <c r="A207" s="10">
        <v>44481</v>
      </c>
      <c r="B207" s="13">
        <v>165.10000600000001</v>
      </c>
      <c r="C207" s="12">
        <v>165.85000600000001</v>
      </c>
      <c r="D207" s="13">
        <v>162.75</v>
      </c>
      <c r="E207" s="13">
        <v>163.550003</v>
      </c>
      <c r="F207" s="13">
        <v>157.720291</v>
      </c>
      <c r="I207" s="9">
        <f t="shared" si="0"/>
        <v>-1.243761183634224E-2</v>
      </c>
      <c r="K207" s="9">
        <f t="shared" si="1"/>
        <v>2.1947372217217169</v>
      </c>
      <c r="M207" s="9"/>
    </row>
    <row r="208" spans="1:13" ht="14.25" customHeight="1" x14ac:dyDescent="0.3">
      <c r="A208" s="10">
        <v>44482</v>
      </c>
      <c r="B208" s="13">
        <v>163.64999399999999</v>
      </c>
      <c r="C208" s="12">
        <v>163.800003</v>
      </c>
      <c r="D208" s="13">
        <v>159.699997</v>
      </c>
      <c r="E208" s="13">
        <v>160</v>
      </c>
      <c r="F208" s="13">
        <v>154.296829</v>
      </c>
      <c r="I208" s="9">
        <f t="shared" si="0"/>
        <v>-1.2594256352977231E-2</v>
      </c>
      <c r="K208" s="9">
        <f t="shared" si="1"/>
        <v>2.0923621646101185</v>
      </c>
      <c r="M208" s="9"/>
    </row>
    <row r="209" spans="1:13" ht="14.25" customHeight="1" x14ac:dyDescent="0.3">
      <c r="A209" s="10">
        <v>44483</v>
      </c>
      <c r="B209" s="13">
        <v>161</v>
      </c>
      <c r="C209" s="12">
        <v>161.75</v>
      </c>
      <c r="D209" s="13">
        <v>158.64999399999999</v>
      </c>
      <c r="E209" s="13">
        <v>159.050003</v>
      </c>
      <c r="F209" s="13">
        <v>153.38069200000001</v>
      </c>
      <c r="I209" s="9">
        <f t="shared" si="0"/>
        <v>2.2919261436107709E-2</v>
      </c>
      <c r="K209" s="9">
        <f t="shared" si="1"/>
        <v>1.9899871074985196</v>
      </c>
      <c r="M209" s="9"/>
    </row>
    <row r="210" spans="1:13" ht="14.25" customHeight="1" x14ac:dyDescent="0.3">
      <c r="A210" s="10">
        <v>44487</v>
      </c>
      <c r="B210" s="13">
        <v>163.75</v>
      </c>
      <c r="C210" s="12">
        <v>165.5</v>
      </c>
      <c r="D210" s="13">
        <v>161.199997</v>
      </c>
      <c r="E210" s="13">
        <v>162.10000600000001</v>
      </c>
      <c r="F210" s="13">
        <v>156.32197600000001</v>
      </c>
      <c r="I210" s="9">
        <f t="shared" si="0"/>
        <v>-1.2158204479809519E-2</v>
      </c>
      <c r="K210" s="9">
        <f t="shared" si="1"/>
        <v>2.177258279378997</v>
      </c>
      <c r="M210" s="9"/>
    </row>
    <row r="211" spans="1:13" ht="14.25" customHeight="1" x14ac:dyDescent="0.3">
      <c r="A211" s="10">
        <v>44488</v>
      </c>
      <c r="B211" s="13">
        <v>163.5</v>
      </c>
      <c r="C211" s="12">
        <v>163.5</v>
      </c>
      <c r="D211" s="13">
        <v>158</v>
      </c>
      <c r="E211" s="13">
        <v>158.60000600000001</v>
      </c>
      <c r="F211" s="13">
        <v>152.946732</v>
      </c>
      <c r="I211" s="9">
        <f t="shared" si="0"/>
        <v>-2.5709911820998122E-2</v>
      </c>
      <c r="K211" s="9">
        <f t="shared" si="1"/>
        <v>2.0773803210427424</v>
      </c>
      <c r="M211" s="9"/>
    </row>
    <row r="212" spans="1:13" ht="14.25" customHeight="1" x14ac:dyDescent="0.3">
      <c r="A212" s="10">
        <v>44489</v>
      </c>
      <c r="B212" s="13">
        <v>159.25</v>
      </c>
      <c r="C212" s="12">
        <v>159.35000600000001</v>
      </c>
      <c r="D212" s="13">
        <v>153.64999399999999</v>
      </c>
      <c r="E212" s="13">
        <v>154.89999399999999</v>
      </c>
      <c r="F212" s="13">
        <v>149.37861599999999</v>
      </c>
      <c r="I212" s="9">
        <f t="shared" si="0"/>
        <v>5.9439998141067787E-3</v>
      </c>
      <c r="K212" s="9">
        <f t="shared" si="1"/>
        <v>1.8701338571288895</v>
      </c>
      <c r="M212" s="9"/>
    </row>
    <row r="213" spans="1:13" ht="14.25" customHeight="1" x14ac:dyDescent="0.3">
      <c r="A213" s="10">
        <v>44490</v>
      </c>
      <c r="B213" s="13">
        <v>157.60000600000001</v>
      </c>
      <c r="C213" s="12">
        <v>160.300003</v>
      </c>
      <c r="D213" s="13">
        <v>154.550003</v>
      </c>
      <c r="E213" s="13">
        <v>155</v>
      </c>
      <c r="F213" s="13">
        <v>149.47505200000001</v>
      </c>
      <c r="I213" s="9">
        <f t="shared" si="0"/>
        <v>-1.2239267455020133E-2</v>
      </c>
      <c r="K213" s="9">
        <f t="shared" si="1"/>
        <v>1.9175757375216727</v>
      </c>
      <c r="M213" s="9"/>
    </row>
    <row r="214" spans="1:13" ht="14.25" customHeight="1" x14ac:dyDescent="0.3">
      <c r="A214" s="10">
        <v>44491</v>
      </c>
      <c r="B214" s="13">
        <v>157</v>
      </c>
      <c r="C214" s="12">
        <v>158.35000600000001</v>
      </c>
      <c r="D214" s="13">
        <v>154.5</v>
      </c>
      <c r="E214" s="13">
        <v>157.050003</v>
      </c>
      <c r="F214" s="13">
        <v>151.45198099999999</v>
      </c>
      <c r="I214" s="9">
        <f t="shared" si="0"/>
        <v>2.8635575997618398E-2</v>
      </c>
      <c r="K214" s="9">
        <f t="shared" si="1"/>
        <v>1.820194877960762</v>
      </c>
      <c r="M214" s="9"/>
    </row>
    <row r="215" spans="1:13" ht="14.25" customHeight="1" x14ac:dyDescent="0.3">
      <c r="A215" s="10">
        <v>44494</v>
      </c>
      <c r="B215" s="13">
        <v>159</v>
      </c>
      <c r="C215" s="12">
        <v>162.949997</v>
      </c>
      <c r="D215" s="13">
        <v>158.89999399999999</v>
      </c>
      <c r="E215" s="13">
        <v>161.39999399999999</v>
      </c>
      <c r="F215" s="13">
        <v>155.64691199999999</v>
      </c>
      <c r="I215" s="9">
        <f t="shared" si="0"/>
        <v>6.1180981193804827E-3</v>
      </c>
      <c r="K215" s="9">
        <f t="shared" si="1"/>
        <v>2.0499137326833345</v>
      </c>
      <c r="M215" s="9"/>
    </row>
    <row r="216" spans="1:13" ht="14.25" customHeight="1" x14ac:dyDescent="0.3">
      <c r="A216" s="10">
        <v>44495</v>
      </c>
      <c r="B216" s="13">
        <v>163.550003</v>
      </c>
      <c r="C216" s="12">
        <v>163.949997</v>
      </c>
      <c r="D216" s="13">
        <v>160.300003</v>
      </c>
      <c r="E216" s="13">
        <v>163.10000600000001</v>
      </c>
      <c r="F216" s="13">
        <v>157.28633099999999</v>
      </c>
      <c r="I216" s="9">
        <f t="shared" si="0"/>
        <v>-2.1370241489327736E-3</v>
      </c>
      <c r="K216" s="9">
        <f t="shared" si="1"/>
        <v>2.0998527118514621</v>
      </c>
      <c r="M216" s="9"/>
    </row>
    <row r="217" spans="1:13" ht="14.25" customHeight="1" x14ac:dyDescent="0.3">
      <c r="A217" s="10">
        <v>44496</v>
      </c>
      <c r="B217" s="13">
        <v>163.10000600000001</v>
      </c>
      <c r="C217" s="12">
        <v>163.60000600000001</v>
      </c>
      <c r="D217" s="13">
        <v>157</v>
      </c>
      <c r="E217" s="13">
        <v>157.89999399999999</v>
      </c>
      <c r="F217" s="13">
        <v>152.271683</v>
      </c>
      <c r="I217" s="9">
        <f t="shared" si="0"/>
        <v>-4.2134487953668164E-2</v>
      </c>
      <c r="K217" s="9">
        <f t="shared" si="1"/>
        <v>2.0823745185934306</v>
      </c>
      <c r="M217" s="9"/>
    </row>
    <row r="218" spans="1:13" ht="14.25" customHeight="1" x14ac:dyDescent="0.3">
      <c r="A218" s="10">
        <v>44497</v>
      </c>
      <c r="B218" s="13">
        <v>150</v>
      </c>
      <c r="C218" s="12">
        <v>156.85000600000001</v>
      </c>
      <c r="D218" s="13">
        <v>148.699997</v>
      </c>
      <c r="E218" s="13">
        <v>150.199997</v>
      </c>
      <c r="F218" s="13">
        <v>144.846146</v>
      </c>
      <c r="I218" s="9">
        <f t="shared" si="0"/>
        <v>-3.2396741885360555E-2</v>
      </c>
      <c r="K218" s="9">
        <f t="shared" si="1"/>
        <v>1.7452864092085711</v>
      </c>
      <c r="M218" s="9"/>
    </row>
    <row r="219" spans="1:13" ht="14.25" customHeight="1" x14ac:dyDescent="0.3">
      <c r="A219" s="10">
        <v>44498</v>
      </c>
      <c r="B219" s="13">
        <v>149.89999399999999</v>
      </c>
      <c r="C219" s="12">
        <v>151.85000600000001</v>
      </c>
      <c r="D219" s="13">
        <v>146</v>
      </c>
      <c r="E219" s="13">
        <v>149.050003</v>
      </c>
      <c r="F219" s="13">
        <v>143.73713699999999</v>
      </c>
      <c r="I219" s="9">
        <f t="shared" si="0"/>
        <v>1.1458628771637119E-2</v>
      </c>
      <c r="K219" s="9">
        <f t="shared" si="1"/>
        <v>1.4955915133679345</v>
      </c>
      <c r="M219" s="9"/>
    </row>
    <row r="220" spans="1:13" ht="14.25" customHeight="1" x14ac:dyDescent="0.3">
      <c r="A220" s="10">
        <v>44501</v>
      </c>
      <c r="B220" s="13">
        <v>150</v>
      </c>
      <c r="C220" s="12">
        <v>153.60000600000001</v>
      </c>
      <c r="D220" s="13">
        <v>148.39999399999999</v>
      </c>
      <c r="E220" s="13">
        <v>153.14999399999999</v>
      </c>
      <c r="F220" s="13">
        <v>147.69099399999999</v>
      </c>
      <c r="I220" s="9">
        <f t="shared" si="0"/>
        <v>7.7821207594005442E-3</v>
      </c>
      <c r="K220" s="9">
        <f t="shared" si="1"/>
        <v>1.5829847269121573</v>
      </c>
      <c r="M220" s="9"/>
    </row>
    <row r="221" spans="1:13" ht="14.25" customHeight="1" x14ac:dyDescent="0.3">
      <c r="A221" s="10">
        <v>44502</v>
      </c>
      <c r="B221" s="13">
        <v>153.949997</v>
      </c>
      <c r="C221" s="12">
        <v>154.800003</v>
      </c>
      <c r="D221" s="13">
        <v>151.35000600000001</v>
      </c>
      <c r="E221" s="13">
        <v>152.949997</v>
      </c>
      <c r="F221" s="13">
        <v>147.49812299999999</v>
      </c>
      <c r="I221" s="9">
        <f t="shared" si="0"/>
        <v>-3.8835388614955639E-3</v>
      </c>
      <c r="K221" s="9">
        <f t="shared" si="1"/>
        <v>1.6429113520969723</v>
      </c>
      <c r="M221" s="9"/>
    </row>
    <row r="222" spans="1:13" ht="14.25" customHeight="1" x14ac:dyDescent="0.3">
      <c r="A222" s="10">
        <v>44503</v>
      </c>
      <c r="B222" s="13">
        <v>151.199997</v>
      </c>
      <c r="C222" s="12">
        <v>154.199997</v>
      </c>
      <c r="D222" s="13">
        <v>149.800003</v>
      </c>
      <c r="E222" s="13">
        <v>152</v>
      </c>
      <c r="F222" s="13">
        <v>146.581985</v>
      </c>
      <c r="I222" s="9">
        <f t="shared" si="0"/>
        <v>-8.79335408296247E-3</v>
      </c>
      <c r="K222" s="9">
        <f t="shared" si="1"/>
        <v>1.6129476649622205</v>
      </c>
      <c r="M222" s="9"/>
    </row>
    <row r="223" spans="1:13" ht="14.25" customHeight="1" x14ac:dyDescent="0.3">
      <c r="A223" s="10">
        <v>44504</v>
      </c>
      <c r="B223" s="13">
        <v>152</v>
      </c>
      <c r="C223" s="12">
        <v>152.85000600000001</v>
      </c>
      <c r="D223" s="13">
        <v>151.25</v>
      </c>
      <c r="E223" s="13">
        <v>152.050003</v>
      </c>
      <c r="F223" s="13">
        <v>146.63020299999999</v>
      </c>
      <c r="I223" s="9">
        <f t="shared" si="0"/>
        <v>1.7510155039035444E-2</v>
      </c>
      <c r="K223" s="9">
        <f t="shared" si="1"/>
        <v>1.5455304925360618</v>
      </c>
      <c r="M223" s="9"/>
    </row>
    <row r="224" spans="1:13" ht="14.25" customHeight="1" x14ac:dyDescent="0.3">
      <c r="A224" s="10">
        <v>44508</v>
      </c>
      <c r="B224" s="13">
        <v>152.949997</v>
      </c>
      <c r="C224" s="12">
        <v>155.550003</v>
      </c>
      <c r="D224" s="13">
        <v>151.699997</v>
      </c>
      <c r="E224" s="13">
        <v>154.89999399999999</v>
      </c>
      <c r="F224" s="13">
        <v>149.37861599999999</v>
      </c>
      <c r="I224" s="9">
        <f t="shared" si="0"/>
        <v>1.6576669182942289E-2</v>
      </c>
      <c r="K224" s="9">
        <f t="shared" si="1"/>
        <v>1.6803655864730678</v>
      </c>
      <c r="M224" s="9"/>
    </row>
    <row r="225" spans="1:13" ht="14.25" customHeight="1" x14ac:dyDescent="0.3">
      <c r="A225" s="10">
        <v>44509</v>
      </c>
      <c r="B225" s="13">
        <v>156.5</v>
      </c>
      <c r="C225" s="12">
        <v>158.14999399999999</v>
      </c>
      <c r="D225" s="13">
        <v>155</v>
      </c>
      <c r="E225" s="13">
        <v>156.64999399999999</v>
      </c>
      <c r="F225" s="13">
        <v>151.066238</v>
      </c>
      <c r="I225" s="9">
        <f t="shared" si="0"/>
        <v>3.471696815780335E-3</v>
      </c>
      <c r="K225" s="9">
        <f t="shared" si="1"/>
        <v>1.8102064828593858</v>
      </c>
      <c r="M225" s="9"/>
    </row>
    <row r="226" spans="1:13" ht="14.25" customHeight="1" x14ac:dyDescent="0.3">
      <c r="A226" s="10">
        <v>44510</v>
      </c>
      <c r="B226" s="13">
        <v>156.699997</v>
      </c>
      <c r="C226" s="12">
        <v>158.699997</v>
      </c>
      <c r="D226" s="13">
        <v>156.449997</v>
      </c>
      <c r="E226" s="13">
        <v>157.699997</v>
      </c>
      <c r="F226" s="13">
        <v>152.078812</v>
      </c>
      <c r="I226" s="9">
        <f t="shared" si="0"/>
        <v>-1.1725635738976945E-2</v>
      </c>
      <c r="K226" s="9">
        <f t="shared" si="1"/>
        <v>1.8376730712187936</v>
      </c>
      <c r="M226" s="9"/>
    </row>
    <row r="227" spans="1:13" ht="14.25" customHeight="1" x14ac:dyDescent="0.3">
      <c r="A227" s="10">
        <v>44511</v>
      </c>
      <c r="B227" s="13">
        <v>156.60000600000001</v>
      </c>
      <c r="C227" s="12">
        <v>156.85000600000001</v>
      </c>
      <c r="D227" s="13">
        <v>153.050003</v>
      </c>
      <c r="E227" s="13">
        <v>153.5</v>
      </c>
      <c r="F227" s="13">
        <v>148.02851899999999</v>
      </c>
      <c r="I227" s="9">
        <f t="shared" si="0"/>
        <v>-8.0013225850926479E-3</v>
      </c>
      <c r="K227" s="9">
        <f t="shared" si="1"/>
        <v>1.7452864092085711</v>
      </c>
      <c r="M227" s="9"/>
    </row>
    <row r="228" spans="1:13" ht="14.25" customHeight="1" x14ac:dyDescent="0.3">
      <c r="A228" s="10">
        <v>44512</v>
      </c>
      <c r="B228" s="13">
        <v>154</v>
      </c>
      <c r="C228" s="12">
        <v>155.60000600000001</v>
      </c>
      <c r="D228" s="13">
        <v>153.300003</v>
      </c>
      <c r="E228" s="13">
        <v>154.64999399999999</v>
      </c>
      <c r="F228" s="13">
        <v>149.13752700000001</v>
      </c>
      <c r="I228" s="9">
        <f t="shared" si="0"/>
        <v>4.1849705279497537E-2</v>
      </c>
      <c r="K228" s="9">
        <f t="shared" si="1"/>
        <v>1.6828626852484119</v>
      </c>
      <c r="M228" s="9"/>
    </row>
    <row r="229" spans="1:13" ht="14.25" customHeight="1" x14ac:dyDescent="0.3">
      <c r="A229" s="10">
        <v>44515</v>
      </c>
      <c r="B229" s="13">
        <v>156.449997</v>
      </c>
      <c r="C229" s="12">
        <v>162.25</v>
      </c>
      <c r="D229" s="13">
        <v>156</v>
      </c>
      <c r="E229" s="13">
        <v>157.800003</v>
      </c>
      <c r="F229" s="13">
        <v>152.17524700000001</v>
      </c>
      <c r="I229" s="9">
        <f t="shared" si="0"/>
        <v>-1.5841319148455171E-2</v>
      </c>
      <c r="K229" s="9">
        <f t="shared" si="1"/>
        <v>2.0149565970825831</v>
      </c>
      <c r="M229" s="9"/>
    </row>
    <row r="230" spans="1:13" ht="14.25" customHeight="1" x14ac:dyDescent="0.3">
      <c r="A230" s="10">
        <v>44516</v>
      </c>
      <c r="B230" s="13">
        <v>159.39999399999999</v>
      </c>
      <c r="C230" s="12">
        <v>159.699997</v>
      </c>
      <c r="D230" s="13">
        <v>156.800003</v>
      </c>
      <c r="E230" s="13">
        <v>157.14999399999999</v>
      </c>
      <c r="F230" s="13">
        <v>151.548416</v>
      </c>
      <c r="I230" s="9">
        <f t="shared" si="0"/>
        <v>-2.8217419834714774E-3</v>
      </c>
      <c r="K230" s="9">
        <f t="shared" si="1"/>
        <v>1.8876120503869209</v>
      </c>
      <c r="M230" s="9"/>
    </row>
    <row r="231" spans="1:13" ht="14.25" customHeight="1" x14ac:dyDescent="0.3">
      <c r="A231" s="10">
        <v>44517</v>
      </c>
      <c r="B231" s="13">
        <v>157</v>
      </c>
      <c r="C231" s="12">
        <v>159.25</v>
      </c>
      <c r="D231" s="13">
        <v>156.60000600000001</v>
      </c>
      <c r="E231" s="13">
        <v>157.39999399999999</v>
      </c>
      <c r="F231" s="13">
        <v>151.78950499999999</v>
      </c>
      <c r="I231" s="9">
        <f t="shared" si="0"/>
        <v>-1.4229489103964651E-2</v>
      </c>
      <c r="K231" s="9">
        <f t="shared" si="1"/>
        <v>1.8651396595782013</v>
      </c>
      <c r="M231" s="9"/>
    </row>
    <row r="232" spans="1:13" ht="14.25" customHeight="1" x14ac:dyDescent="0.3">
      <c r="A232" s="10">
        <v>44518</v>
      </c>
      <c r="B232" s="13">
        <v>157</v>
      </c>
      <c r="C232" s="12">
        <v>157</v>
      </c>
      <c r="D232" s="13">
        <v>153.699997</v>
      </c>
      <c r="E232" s="13">
        <v>154.300003</v>
      </c>
      <c r="F232" s="13">
        <v>148.800003</v>
      </c>
      <c r="I232" s="9">
        <f t="shared" si="0"/>
        <v>-2.1243174322300717E-2</v>
      </c>
      <c r="K232" s="9">
        <f t="shared" si="1"/>
        <v>1.7527769564499147</v>
      </c>
      <c r="M232" s="9"/>
    </row>
    <row r="233" spans="1:13" ht="14.25" customHeight="1" x14ac:dyDescent="0.3">
      <c r="A233" s="10">
        <v>44522</v>
      </c>
      <c r="B233" s="13">
        <v>151.25</v>
      </c>
      <c r="C233" s="12">
        <v>153.699997</v>
      </c>
      <c r="D233" s="13">
        <v>146</v>
      </c>
      <c r="E233" s="13">
        <v>146.550003</v>
      </c>
      <c r="F233" s="13">
        <v>146.550003</v>
      </c>
      <c r="I233" s="9">
        <f t="shared" si="0"/>
        <v>-3.9819461800115571E-2</v>
      </c>
      <c r="K233" s="9">
        <f t="shared" si="1"/>
        <v>1.5879781753781568</v>
      </c>
      <c r="M233" s="9"/>
    </row>
    <row r="234" spans="1:13" ht="14.25" customHeight="1" x14ac:dyDescent="0.3">
      <c r="A234" s="10">
        <v>44523</v>
      </c>
      <c r="B234" s="13">
        <v>145.800003</v>
      </c>
      <c r="C234" s="12">
        <v>147.699997</v>
      </c>
      <c r="D234" s="13">
        <v>143.39999399999999</v>
      </c>
      <c r="E234" s="13">
        <v>146.699997</v>
      </c>
      <c r="F234" s="13">
        <v>146.699997</v>
      </c>
      <c r="I234" s="9">
        <f t="shared" si="0"/>
        <v>5.3710875486009856E-2</v>
      </c>
      <c r="K234" s="9">
        <f t="shared" si="1"/>
        <v>1.2883443003693928</v>
      </c>
      <c r="M234" s="9"/>
    </row>
    <row r="235" spans="1:13" ht="14.25" customHeight="1" x14ac:dyDescent="0.3">
      <c r="A235" s="10">
        <v>44524</v>
      </c>
      <c r="B235" s="13">
        <v>149</v>
      </c>
      <c r="C235" s="12">
        <v>155.85000600000001</v>
      </c>
      <c r="D235" s="13">
        <v>149</v>
      </c>
      <c r="E235" s="13">
        <v>153.449997</v>
      </c>
      <c r="F235" s="13">
        <v>153.449997</v>
      </c>
      <c r="I235" s="9">
        <f t="shared" si="0"/>
        <v>9.6196253763530955E-4</v>
      </c>
      <c r="K235" s="9">
        <f t="shared" si="1"/>
        <v>1.6953474300404436</v>
      </c>
      <c r="M235" s="9"/>
    </row>
    <row r="236" spans="1:13" ht="14.25" customHeight="1" x14ac:dyDescent="0.3">
      <c r="A236" s="10">
        <v>44525</v>
      </c>
      <c r="B236" s="13">
        <v>154</v>
      </c>
      <c r="C236" s="12">
        <v>156</v>
      </c>
      <c r="D236" s="13">
        <v>152.550003</v>
      </c>
      <c r="E236" s="13">
        <v>155.10000600000001</v>
      </c>
      <c r="F236" s="13">
        <v>155.10000600000001</v>
      </c>
      <c r="I236" s="9">
        <f t="shared" si="0"/>
        <v>-2.4332100659530669E-2</v>
      </c>
      <c r="K236" s="9">
        <f t="shared" si="1"/>
        <v>1.7028379772817874</v>
      </c>
      <c r="M236" s="9"/>
    </row>
    <row r="237" spans="1:13" ht="14.25" customHeight="1" x14ac:dyDescent="0.3">
      <c r="A237" s="10">
        <v>44526</v>
      </c>
      <c r="B237" s="13">
        <v>152.25</v>
      </c>
      <c r="C237" s="12">
        <v>152.25</v>
      </c>
      <c r="D237" s="13">
        <v>146.25</v>
      </c>
      <c r="E237" s="13">
        <v>147.10000600000001</v>
      </c>
      <c r="F237" s="13">
        <v>147.10000600000001</v>
      </c>
      <c r="I237" s="9">
        <f t="shared" si="0"/>
        <v>-4.1574857215346005E-2</v>
      </c>
      <c r="K237" s="9">
        <f t="shared" si="1"/>
        <v>1.5155668054013098</v>
      </c>
      <c r="M237" s="9"/>
    </row>
    <row r="238" spans="1:13" ht="14.25" customHeight="1" x14ac:dyDescent="0.3">
      <c r="A238" s="10">
        <v>44529</v>
      </c>
      <c r="B238" s="13">
        <v>145</v>
      </c>
      <c r="C238" s="12">
        <v>146.050003</v>
      </c>
      <c r="D238" s="13">
        <v>141.89999399999999</v>
      </c>
      <c r="E238" s="13">
        <v>144.10000600000001</v>
      </c>
      <c r="F238" s="13">
        <v>144.10000600000001</v>
      </c>
      <c r="I238" s="9">
        <f t="shared" si="0"/>
        <v>1.1572606911547156E-2</v>
      </c>
      <c r="K238" s="9">
        <f t="shared" si="1"/>
        <v>1.2059452843758582</v>
      </c>
      <c r="M238" s="9"/>
    </row>
    <row r="239" spans="1:13" ht="14.25" customHeight="1" x14ac:dyDescent="0.3">
      <c r="A239" s="10">
        <v>44530</v>
      </c>
      <c r="B239" s="13">
        <v>143.35000600000001</v>
      </c>
      <c r="C239" s="12">
        <v>147.75</v>
      </c>
      <c r="D239" s="13">
        <v>141.10000600000001</v>
      </c>
      <c r="E239" s="13">
        <v>142.10000600000001</v>
      </c>
      <c r="F239" s="13">
        <v>142.10000600000001</v>
      </c>
      <c r="I239" s="9">
        <f t="shared" si="0"/>
        <v>-2.8141912629096509E-2</v>
      </c>
      <c r="K239" s="9">
        <f t="shared" si="1"/>
        <v>1.2908413991447369</v>
      </c>
      <c r="M239" s="9"/>
    </row>
    <row r="240" spans="1:13" ht="14.25" customHeight="1" x14ac:dyDescent="0.3">
      <c r="A240" s="10">
        <v>44531</v>
      </c>
      <c r="B240" s="13">
        <v>142.39999399999999</v>
      </c>
      <c r="C240" s="12">
        <v>143.64999399999999</v>
      </c>
      <c r="D240" s="13">
        <v>139.64999399999999</v>
      </c>
      <c r="E240" s="13">
        <v>142.25</v>
      </c>
      <c r="F240" s="13">
        <v>142.25</v>
      </c>
      <c r="I240" s="9">
        <f t="shared" si="0"/>
        <v>6.9372462855990689E-3</v>
      </c>
      <c r="K240" s="9">
        <f t="shared" si="1"/>
        <v>1.0860912849215394</v>
      </c>
      <c r="M240" s="9"/>
    </row>
    <row r="241" spans="1:13" ht="14.25" customHeight="1" x14ac:dyDescent="0.3">
      <c r="A241" s="10">
        <v>44532</v>
      </c>
      <c r="B241" s="13">
        <v>140.5</v>
      </c>
      <c r="C241" s="12">
        <v>144.64999399999999</v>
      </c>
      <c r="D241" s="13">
        <v>140.39999399999999</v>
      </c>
      <c r="E241" s="13">
        <v>144</v>
      </c>
      <c r="F241" s="13">
        <v>144</v>
      </c>
      <c r="I241" s="9">
        <f t="shared" si="0"/>
        <v>1.5094708559936613E-2</v>
      </c>
      <c r="K241" s="9">
        <f t="shared" si="1"/>
        <v>1.1360302640896669</v>
      </c>
      <c r="M241" s="9"/>
    </row>
    <row r="242" spans="1:13" ht="14.25" customHeight="1" x14ac:dyDescent="0.3">
      <c r="A242" s="10">
        <v>44533</v>
      </c>
      <c r="B242" s="13">
        <v>144</v>
      </c>
      <c r="C242" s="12">
        <v>146.85000600000001</v>
      </c>
      <c r="D242" s="13">
        <v>143.14999399999999</v>
      </c>
      <c r="E242" s="13">
        <v>145.89999399999999</v>
      </c>
      <c r="F242" s="13">
        <v>145.89999399999999</v>
      </c>
      <c r="I242" s="9">
        <f t="shared" si="0"/>
        <v>-6.8329610507614595E-3</v>
      </c>
      <c r="K242" s="9">
        <f t="shared" si="1"/>
        <v>1.2458966175272976</v>
      </c>
      <c r="M242" s="9"/>
    </row>
    <row r="243" spans="1:13" ht="14.25" customHeight="1" x14ac:dyDescent="0.3">
      <c r="A243" s="10">
        <v>44536</v>
      </c>
      <c r="B243" s="13">
        <v>145.800003</v>
      </c>
      <c r="C243" s="12">
        <v>145.85000600000001</v>
      </c>
      <c r="D243" s="13">
        <v>142.75</v>
      </c>
      <c r="E243" s="13">
        <v>143.35000600000001</v>
      </c>
      <c r="F243" s="13">
        <v>143.35000600000001</v>
      </c>
      <c r="I243" s="9">
        <f t="shared" si="0"/>
        <v>2.7387486600806226E-3</v>
      </c>
      <c r="K243" s="9">
        <f t="shared" si="1"/>
        <v>1.1959576383591703</v>
      </c>
      <c r="M243" s="9"/>
    </row>
    <row r="244" spans="1:13" ht="14.25" customHeight="1" x14ac:dyDescent="0.3">
      <c r="A244" s="10">
        <v>44537</v>
      </c>
      <c r="B244" s="13">
        <v>145</v>
      </c>
      <c r="C244" s="12">
        <v>146.25</v>
      </c>
      <c r="D244" s="13">
        <v>144.5</v>
      </c>
      <c r="E244" s="13">
        <v>145.89999399999999</v>
      </c>
      <c r="F244" s="13">
        <v>145.89999399999999</v>
      </c>
      <c r="I244" s="9">
        <f t="shared" si="0"/>
        <v>2.7648463229455494E-2</v>
      </c>
      <c r="K244" s="9">
        <f t="shared" si="1"/>
        <v>1.2159329303925459</v>
      </c>
      <c r="M244" s="9"/>
    </row>
    <row r="245" spans="1:13" ht="14.25" customHeight="1" x14ac:dyDescent="0.3">
      <c r="A245" s="10">
        <v>44538</v>
      </c>
      <c r="B245" s="13">
        <v>147</v>
      </c>
      <c r="C245" s="12">
        <v>150.35000600000001</v>
      </c>
      <c r="D245" s="13">
        <v>146.800003</v>
      </c>
      <c r="E245" s="13">
        <v>148.39999399999999</v>
      </c>
      <c r="F245" s="13">
        <v>148.39999399999999</v>
      </c>
      <c r="I245" s="9">
        <f t="shared" si="0"/>
        <v>-2.9975842595545924E-3</v>
      </c>
      <c r="K245" s="9">
        <f t="shared" si="1"/>
        <v>1.4206830446157435</v>
      </c>
      <c r="M245" s="9"/>
    </row>
    <row r="246" spans="1:13" ht="14.25" customHeight="1" x14ac:dyDescent="0.3">
      <c r="A246" s="10">
        <v>44539</v>
      </c>
      <c r="B246" s="13">
        <v>149.5</v>
      </c>
      <c r="C246" s="12">
        <v>149.89999399999999</v>
      </c>
      <c r="D246" s="13">
        <v>146.35000600000001</v>
      </c>
      <c r="E246" s="13">
        <v>147.35000600000001</v>
      </c>
      <c r="F246" s="13">
        <v>147.35000600000001</v>
      </c>
      <c r="I246" s="9">
        <f t="shared" si="0"/>
        <v>-1.2756091317751661E-2</v>
      </c>
      <c r="K246" s="9">
        <f t="shared" si="1"/>
        <v>1.3982099047223353</v>
      </c>
      <c r="M246" s="9"/>
    </row>
    <row r="247" spans="1:13" ht="14.25" customHeight="1" x14ac:dyDescent="0.3">
      <c r="A247" s="10">
        <v>44540</v>
      </c>
      <c r="B247" s="13">
        <v>146.25</v>
      </c>
      <c r="C247" s="12">
        <v>148</v>
      </c>
      <c r="D247" s="13">
        <v>145.550003</v>
      </c>
      <c r="E247" s="13">
        <v>147.550003</v>
      </c>
      <c r="F247" s="13">
        <v>147.550003</v>
      </c>
      <c r="I247" s="9" t="e">
        <f t="shared" si="0"/>
        <v>#NUM!</v>
      </c>
      <c r="K247" s="9">
        <f t="shared" si="1"/>
        <v>1.3033261439367687</v>
      </c>
      <c r="M247" s="9"/>
    </row>
    <row r="248" spans="1:13" ht="14.25" customHeight="1" x14ac:dyDescent="0.3">
      <c r="C248" s="12"/>
      <c r="I248" s="9"/>
      <c r="K248" s="9"/>
      <c r="M248" s="9"/>
    </row>
    <row r="249" spans="1:13" ht="14.25" customHeight="1" x14ac:dyDescent="0.3">
      <c r="C249" s="12"/>
      <c r="I249" s="9"/>
      <c r="K249" s="9"/>
      <c r="M249" s="9"/>
    </row>
    <row r="250" spans="1:13" ht="14.25" customHeight="1" x14ac:dyDescent="0.3">
      <c r="C250" s="12"/>
      <c r="I250" s="9"/>
      <c r="K250" s="9"/>
      <c r="M250" s="9"/>
    </row>
    <row r="251" spans="1:13" ht="14.25" customHeight="1" x14ac:dyDescent="0.3">
      <c r="C251" s="12"/>
      <c r="I251" s="9"/>
      <c r="K251" s="9"/>
      <c r="M251" s="9"/>
    </row>
    <row r="252" spans="1:13" ht="14.25" customHeight="1" x14ac:dyDescent="0.3">
      <c r="C252" s="12"/>
      <c r="I252" s="9"/>
      <c r="K252" s="9"/>
      <c r="M252" s="9"/>
    </row>
    <row r="253" spans="1:13" ht="14.25" customHeight="1" x14ac:dyDescent="0.3">
      <c r="C253" s="12"/>
      <c r="I253" s="9"/>
      <c r="K253" s="9"/>
      <c r="M253" s="9"/>
    </row>
    <row r="254" spans="1:13" ht="14.25" customHeight="1" x14ac:dyDescent="0.3">
      <c r="C254" s="12"/>
      <c r="I254" s="9"/>
      <c r="K254" s="9"/>
      <c r="M254" s="9"/>
    </row>
    <row r="255" spans="1:13" ht="14.25" customHeight="1" x14ac:dyDescent="0.3">
      <c r="C255" s="12"/>
      <c r="I255" s="9"/>
      <c r="K255" s="9"/>
      <c r="M255" s="9"/>
    </row>
    <row r="256" spans="1:13" ht="14.25" customHeight="1" x14ac:dyDescent="0.3">
      <c r="C256" s="12"/>
      <c r="I256" s="9"/>
      <c r="K256" s="9"/>
      <c r="M256" s="9"/>
    </row>
    <row r="257" spans="3:13" ht="14.25" customHeight="1" x14ac:dyDescent="0.3">
      <c r="C257" s="12"/>
      <c r="I257" s="9"/>
      <c r="K257" s="9"/>
      <c r="M257" s="9"/>
    </row>
    <row r="258" spans="3:13" ht="14.25" customHeight="1" x14ac:dyDescent="0.3">
      <c r="C258" s="12"/>
      <c r="I258" s="9"/>
      <c r="K258" s="9"/>
      <c r="M258" s="9"/>
    </row>
    <row r="259" spans="3:13" ht="14.25" customHeight="1" x14ac:dyDescent="0.3">
      <c r="C259" s="12"/>
      <c r="I259" s="9"/>
      <c r="K259" s="9"/>
      <c r="M259" s="9"/>
    </row>
    <row r="260" spans="3:13" ht="14.25" customHeight="1" x14ac:dyDescent="0.3">
      <c r="C260" s="12"/>
      <c r="I260" s="9"/>
      <c r="K260" s="9"/>
      <c r="M260" s="9"/>
    </row>
    <row r="261" spans="3:13" ht="14.25" customHeight="1" x14ac:dyDescent="0.3">
      <c r="C261" s="12"/>
      <c r="I261" s="9"/>
      <c r="K261" s="9"/>
      <c r="M261" s="9"/>
    </row>
    <row r="262" spans="3:13" ht="14.25" customHeight="1" x14ac:dyDescent="0.3">
      <c r="C262" s="12"/>
      <c r="I262" s="9"/>
      <c r="K262" s="9"/>
      <c r="M262" s="9"/>
    </row>
    <row r="263" spans="3:13" ht="14.25" customHeight="1" x14ac:dyDescent="0.3">
      <c r="C263" s="12"/>
      <c r="I263" s="9"/>
      <c r="K263" s="9"/>
      <c r="M263" s="9"/>
    </row>
    <row r="264" spans="3:13" ht="14.25" customHeight="1" x14ac:dyDescent="0.3">
      <c r="C264" s="12"/>
      <c r="I264" s="9"/>
      <c r="K264" s="9"/>
      <c r="M264" s="9"/>
    </row>
    <row r="265" spans="3:13" ht="14.25" customHeight="1" x14ac:dyDescent="0.3">
      <c r="C265" s="12"/>
      <c r="I265" s="9"/>
      <c r="K265" s="9"/>
      <c r="M265" s="9"/>
    </row>
    <row r="266" spans="3:13" ht="14.25" customHeight="1" x14ac:dyDescent="0.3">
      <c r="C266" s="12"/>
      <c r="I266" s="9"/>
      <c r="K266" s="9"/>
      <c r="M266" s="9"/>
    </row>
    <row r="267" spans="3:13" ht="14.25" customHeight="1" x14ac:dyDescent="0.3">
      <c r="C267" s="12"/>
      <c r="I267" s="9"/>
      <c r="K267" s="9"/>
      <c r="M267" s="9"/>
    </row>
    <row r="268" spans="3:13" ht="14.25" customHeight="1" x14ac:dyDescent="0.3">
      <c r="C268" s="12"/>
      <c r="I268" s="9"/>
      <c r="K268" s="9"/>
      <c r="M268" s="9"/>
    </row>
    <row r="269" spans="3:13" ht="14.25" customHeight="1" x14ac:dyDescent="0.3">
      <c r="C269" s="12"/>
      <c r="I269" s="9"/>
      <c r="K269" s="9"/>
      <c r="M269" s="9"/>
    </row>
    <row r="270" spans="3:13" ht="14.25" customHeight="1" x14ac:dyDescent="0.3">
      <c r="C270" s="12"/>
      <c r="I270" s="9"/>
      <c r="K270" s="9"/>
      <c r="M270" s="9"/>
    </row>
    <row r="271" spans="3:13" ht="14.25" customHeight="1" x14ac:dyDescent="0.3">
      <c r="C271" s="12"/>
      <c r="I271" s="9"/>
      <c r="K271" s="9"/>
      <c r="M271" s="9"/>
    </row>
    <row r="272" spans="3:13" ht="14.25" customHeight="1" x14ac:dyDescent="0.3">
      <c r="C272" s="12"/>
      <c r="I272" s="9"/>
      <c r="K272" s="9"/>
      <c r="M272" s="9"/>
    </row>
    <row r="273" spans="3:13" ht="14.25" customHeight="1" x14ac:dyDescent="0.3">
      <c r="C273" s="12"/>
      <c r="I273" s="9"/>
      <c r="K273" s="9"/>
      <c r="M273" s="9"/>
    </row>
    <row r="274" spans="3:13" ht="14.25" customHeight="1" x14ac:dyDescent="0.3">
      <c r="C274" s="12"/>
      <c r="I274" s="9"/>
      <c r="K274" s="9"/>
      <c r="M274" s="9"/>
    </row>
    <row r="275" spans="3:13" ht="14.25" customHeight="1" x14ac:dyDescent="0.3">
      <c r="C275" s="12"/>
      <c r="I275" s="9"/>
      <c r="K275" s="9"/>
      <c r="M275" s="9"/>
    </row>
    <row r="276" spans="3:13" ht="14.25" customHeight="1" x14ac:dyDescent="0.3">
      <c r="C276" s="12"/>
      <c r="I276" s="9"/>
      <c r="K276" s="9"/>
      <c r="M276" s="9"/>
    </row>
    <row r="277" spans="3:13" ht="14.25" customHeight="1" x14ac:dyDescent="0.3">
      <c r="C277" s="12"/>
      <c r="I277" s="9"/>
      <c r="K277" s="9"/>
      <c r="M277" s="9"/>
    </row>
    <row r="278" spans="3:13" ht="14.25" customHeight="1" x14ac:dyDescent="0.3">
      <c r="C278" s="12"/>
      <c r="I278" s="9"/>
      <c r="K278" s="9"/>
      <c r="M278" s="9"/>
    </row>
    <row r="279" spans="3:13" ht="14.25" customHeight="1" x14ac:dyDescent="0.3">
      <c r="C279" s="12"/>
      <c r="I279" s="9"/>
      <c r="K279" s="9"/>
      <c r="M279" s="9"/>
    </row>
    <row r="280" spans="3:13" ht="14.25" customHeight="1" x14ac:dyDescent="0.3">
      <c r="C280" s="12"/>
      <c r="I280" s="9"/>
      <c r="K280" s="9"/>
      <c r="M280" s="9"/>
    </row>
    <row r="281" spans="3:13" ht="14.25" customHeight="1" x14ac:dyDescent="0.3">
      <c r="C281" s="12"/>
      <c r="I281" s="9"/>
      <c r="K281" s="9"/>
      <c r="M281" s="9"/>
    </row>
    <row r="282" spans="3:13" ht="14.25" customHeight="1" x14ac:dyDescent="0.3">
      <c r="C282" s="12"/>
      <c r="I282" s="9"/>
      <c r="K282" s="9"/>
      <c r="M282" s="9"/>
    </row>
    <row r="283" spans="3:13" ht="14.25" customHeight="1" x14ac:dyDescent="0.3">
      <c r="C283" s="12"/>
      <c r="I283" s="9"/>
      <c r="K283" s="9"/>
      <c r="M283" s="9"/>
    </row>
    <row r="284" spans="3:13" ht="14.25" customHeight="1" x14ac:dyDescent="0.3">
      <c r="C284" s="12"/>
      <c r="I284" s="9"/>
      <c r="K284" s="9"/>
      <c r="M284" s="9"/>
    </row>
    <row r="285" spans="3:13" ht="14.25" customHeight="1" x14ac:dyDescent="0.3">
      <c r="C285" s="12"/>
      <c r="I285" s="9"/>
      <c r="K285" s="9"/>
      <c r="M285" s="9"/>
    </row>
    <row r="286" spans="3:13" ht="14.25" customHeight="1" x14ac:dyDescent="0.3">
      <c r="C286" s="12"/>
      <c r="I286" s="9"/>
      <c r="K286" s="9"/>
      <c r="M286" s="9"/>
    </row>
    <row r="287" spans="3:13" ht="14.25" customHeight="1" x14ac:dyDescent="0.3">
      <c r="C287" s="12"/>
      <c r="I287" s="9"/>
      <c r="K287" s="9"/>
      <c r="M287" s="9"/>
    </row>
    <row r="288" spans="3:13" ht="14.25" customHeight="1" x14ac:dyDescent="0.3">
      <c r="C288" s="12"/>
      <c r="I288" s="9"/>
      <c r="K288" s="9"/>
      <c r="M288" s="9"/>
    </row>
    <row r="289" spans="3:13" ht="14.25" customHeight="1" x14ac:dyDescent="0.3">
      <c r="C289" s="12"/>
      <c r="I289" s="9"/>
      <c r="K289" s="9"/>
      <c r="M289" s="9"/>
    </row>
    <row r="290" spans="3:13" ht="14.25" customHeight="1" x14ac:dyDescent="0.3">
      <c r="C290" s="12"/>
      <c r="I290" s="9"/>
      <c r="K290" s="9"/>
      <c r="M290" s="9"/>
    </row>
    <row r="291" spans="3:13" ht="14.25" customHeight="1" x14ac:dyDescent="0.3">
      <c r="C291" s="12"/>
      <c r="I291" s="9"/>
      <c r="K291" s="9"/>
      <c r="M291" s="9"/>
    </row>
    <row r="292" spans="3:13" ht="14.25" customHeight="1" x14ac:dyDescent="0.3">
      <c r="C292" s="12"/>
      <c r="I292" s="9"/>
      <c r="K292" s="9"/>
      <c r="M292" s="9"/>
    </row>
    <row r="293" spans="3:13" ht="14.25" customHeight="1" x14ac:dyDescent="0.3">
      <c r="C293" s="12"/>
      <c r="I293" s="9"/>
      <c r="K293" s="9"/>
      <c r="M293" s="9"/>
    </row>
    <row r="294" spans="3:13" ht="14.25" customHeight="1" x14ac:dyDescent="0.3">
      <c r="C294" s="12"/>
      <c r="I294" s="9"/>
      <c r="K294" s="9"/>
      <c r="M294" s="9"/>
    </row>
    <row r="295" spans="3:13" ht="14.25" customHeight="1" x14ac:dyDescent="0.3">
      <c r="C295" s="12"/>
      <c r="I295" s="9"/>
      <c r="K295" s="9"/>
      <c r="M295" s="9"/>
    </row>
    <row r="296" spans="3:13" ht="14.25" customHeight="1" x14ac:dyDescent="0.3">
      <c r="C296" s="12"/>
      <c r="I296" s="9"/>
      <c r="K296" s="9"/>
      <c r="M296" s="9"/>
    </row>
    <row r="297" spans="3:13" ht="14.25" customHeight="1" x14ac:dyDescent="0.3">
      <c r="C297" s="12"/>
      <c r="I297" s="9"/>
      <c r="K297" s="9"/>
      <c r="M297" s="9"/>
    </row>
    <row r="298" spans="3:13" ht="14.25" customHeight="1" x14ac:dyDescent="0.3">
      <c r="C298" s="12"/>
      <c r="I298" s="9"/>
      <c r="K298" s="9"/>
      <c r="M298" s="9"/>
    </row>
    <row r="299" spans="3:13" ht="14.25" customHeight="1" x14ac:dyDescent="0.3">
      <c r="C299" s="12"/>
      <c r="I299" s="9"/>
      <c r="K299" s="9"/>
      <c r="M299" s="9"/>
    </row>
    <row r="300" spans="3:13" ht="14.25" customHeight="1" x14ac:dyDescent="0.3">
      <c r="C300" s="12"/>
      <c r="I300" s="9"/>
      <c r="K300" s="9"/>
      <c r="M300" s="9"/>
    </row>
    <row r="301" spans="3:13" ht="14.25" customHeight="1" x14ac:dyDescent="0.3">
      <c r="C301" s="12"/>
      <c r="I301" s="9"/>
      <c r="K301" s="9"/>
      <c r="M301" s="9"/>
    </row>
    <row r="302" spans="3:13" ht="14.25" customHeight="1" x14ac:dyDescent="0.3">
      <c r="C302" s="12"/>
      <c r="I302" s="9"/>
      <c r="K302" s="9"/>
      <c r="M302" s="9"/>
    </row>
    <row r="303" spans="3:13" ht="14.25" customHeight="1" x14ac:dyDescent="0.3">
      <c r="C303" s="12"/>
      <c r="I303" s="9"/>
      <c r="K303" s="9"/>
      <c r="M303" s="9"/>
    </row>
    <row r="304" spans="3:13" ht="14.25" customHeight="1" x14ac:dyDescent="0.3">
      <c r="C304" s="12"/>
      <c r="I304" s="9"/>
      <c r="K304" s="9"/>
      <c r="M304" s="9"/>
    </row>
    <row r="305" spans="3:13" ht="14.25" customHeight="1" x14ac:dyDescent="0.3">
      <c r="C305" s="12"/>
      <c r="I305" s="9"/>
      <c r="K305" s="9"/>
      <c r="M305" s="9"/>
    </row>
    <row r="306" spans="3:13" ht="14.25" customHeight="1" x14ac:dyDescent="0.3">
      <c r="C306" s="12"/>
      <c r="I306" s="9"/>
      <c r="K306" s="9"/>
      <c r="M306" s="9"/>
    </row>
    <row r="307" spans="3:13" ht="14.25" customHeight="1" x14ac:dyDescent="0.3">
      <c r="C307" s="12"/>
      <c r="I307" s="9"/>
      <c r="K307" s="9"/>
      <c r="M307" s="9"/>
    </row>
    <row r="308" spans="3:13" ht="14.25" customHeight="1" x14ac:dyDescent="0.3">
      <c r="C308" s="12"/>
      <c r="I308" s="9"/>
      <c r="K308" s="9"/>
      <c r="M308" s="9"/>
    </row>
    <row r="309" spans="3:13" ht="14.25" customHeight="1" x14ac:dyDescent="0.3">
      <c r="C309" s="12"/>
      <c r="I309" s="9"/>
      <c r="K309" s="9"/>
      <c r="M309" s="9"/>
    </row>
    <row r="310" spans="3:13" ht="14.25" customHeight="1" x14ac:dyDescent="0.3">
      <c r="C310" s="12"/>
      <c r="I310" s="9"/>
      <c r="K310" s="9"/>
      <c r="M310" s="9"/>
    </row>
    <row r="311" spans="3:13" ht="14.25" customHeight="1" x14ac:dyDescent="0.3">
      <c r="C311" s="12"/>
      <c r="I311" s="9"/>
      <c r="K311" s="9"/>
      <c r="M311" s="9"/>
    </row>
    <row r="312" spans="3:13" ht="14.25" customHeight="1" x14ac:dyDescent="0.3">
      <c r="C312" s="12"/>
      <c r="I312" s="9"/>
      <c r="K312" s="9"/>
      <c r="M312" s="9"/>
    </row>
    <row r="313" spans="3:13" ht="14.25" customHeight="1" x14ac:dyDescent="0.3">
      <c r="C313" s="12"/>
      <c r="I313" s="9"/>
      <c r="K313" s="9"/>
      <c r="M313" s="9"/>
    </row>
    <row r="314" spans="3:13" ht="14.25" customHeight="1" x14ac:dyDescent="0.3">
      <c r="C314" s="12"/>
      <c r="I314" s="9"/>
      <c r="K314" s="9"/>
      <c r="M314" s="9"/>
    </row>
    <row r="315" spans="3:13" ht="14.25" customHeight="1" x14ac:dyDescent="0.3">
      <c r="C315" s="12"/>
      <c r="I315" s="9"/>
      <c r="K315" s="9"/>
      <c r="M315" s="9"/>
    </row>
    <row r="316" spans="3:13" ht="14.25" customHeight="1" x14ac:dyDescent="0.3">
      <c r="C316" s="12"/>
      <c r="I316" s="9"/>
      <c r="K316" s="9"/>
      <c r="M316" s="9"/>
    </row>
    <row r="317" spans="3:13" ht="14.25" customHeight="1" x14ac:dyDescent="0.3">
      <c r="C317" s="12"/>
      <c r="I317" s="9"/>
      <c r="K317" s="9"/>
      <c r="M317" s="9"/>
    </row>
    <row r="318" spans="3:13" ht="14.25" customHeight="1" x14ac:dyDescent="0.3">
      <c r="C318" s="12"/>
      <c r="I318" s="9"/>
      <c r="K318" s="9"/>
      <c r="M318" s="9"/>
    </row>
    <row r="319" spans="3:13" ht="14.25" customHeight="1" x14ac:dyDescent="0.3">
      <c r="C319" s="12"/>
      <c r="I319" s="9"/>
      <c r="K319" s="9"/>
      <c r="M319" s="9"/>
    </row>
    <row r="320" spans="3:13" ht="14.25" customHeight="1" x14ac:dyDescent="0.3">
      <c r="C320" s="12"/>
      <c r="I320" s="9"/>
      <c r="K320" s="9"/>
      <c r="M320" s="9"/>
    </row>
    <row r="321" spans="3:13" ht="14.25" customHeight="1" x14ac:dyDescent="0.3">
      <c r="C321" s="12"/>
      <c r="I321" s="9"/>
      <c r="K321" s="9"/>
      <c r="M321" s="9"/>
    </row>
    <row r="322" spans="3:13" ht="14.25" customHeight="1" x14ac:dyDescent="0.3">
      <c r="C322" s="12"/>
      <c r="I322" s="9"/>
      <c r="K322" s="9"/>
      <c r="M322" s="9"/>
    </row>
    <row r="323" spans="3:13" ht="14.25" customHeight="1" x14ac:dyDescent="0.3">
      <c r="C323" s="12"/>
      <c r="I323" s="9"/>
      <c r="K323" s="9"/>
      <c r="M323" s="9"/>
    </row>
    <row r="324" spans="3:13" ht="14.25" customHeight="1" x14ac:dyDescent="0.3">
      <c r="C324" s="12"/>
      <c r="I324" s="9"/>
      <c r="K324" s="9"/>
      <c r="M324" s="9"/>
    </row>
    <row r="325" spans="3:13" ht="14.25" customHeight="1" x14ac:dyDescent="0.3">
      <c r="C325" s="12"/>
      <c r="I325" s="9"/>
      <c r="K325" s="9"/>
      <c r="M325" s="9"/>
    </row>
    <row r="326" spans="3:13" ht="14.25" customHeight="1" x14ac:dyDescent="0.3">
      <c r="C326" s="12"/>
      <c r="I326" s="9"/>
      <c r="K326" s="9"/>
      <c r="M326" s="9"/>
    </row>
    <row r="327" spans="3:13" ht="14.25" customHeight="1" x14ac:dyDescent="0.3">
      <c r="C327" s="12"/>
      <c r="I327" s="9"/>
      <c r="K327" s="9"/>
      <c r="M327" s="9"/>
    </row>
    <row r="328" spans="3:13" ht="14.25" customHeight="1" x14ac:dyDescent="0.3">
      <c r="C328" s="12"/>
      <c r="I328" s="9"/>
      <c r="K328" s="9"/>
      <c r="M328" s="9"/>
    </row>
    <row r="329" spans="3:13" ht="14.25" customHeight="1" x14ac:dyDescent="0.3">
      <c r="C329" s="12"/>
      <c r="I329" s="9"/>
      <c r="K329" s="9"/>
      <c r="M329" s="9"/>
    </row>
    <row r="330" spans="3:13" ht="14.25" customHeight="1" x14ac:dyDescent="0.3">
      <c r="C330" s="12"/>
      <c r="I330" s="9"/>
      <c r="K330" s="9"/>
      <c r="M330" s="9"/>
    </row>
    <row r="331" spans="3:13" ht="14.25" customHeight="1" x14ac:dyDescent="0.3">
      <c r="C331" s="12"/>
      <c r="I331" s="9"/>
      <c r="K331" s="9"/>
      <c r="M331" s="9"/>
    </row>
    <row r="332" spans="3:13" ht="14.25" customHeight="1" x14ac:dyDescent="0.3">
      <c r="C332" s="12"/>
      <c r="I332" s="9"/>
      <c r="K332" s="9"/>
      <c r="M332" s="9"/>
    </row>
    <row r="333" spans="3:13" ht="14.25" customHeight="1" x14ac:dyDescent="0.3">
      <c r="C333" s="12"/>
      <c r="I333" s="9"/>
      <c r="K333" s="9"/>
      <c r="M333" s="9"/>
    </row>
    <row r="334" spans="3:13" ht="14.25" customHeight="1" x14ac:dyDescent="0.3">
      <c r="C334" s="12"/>
      <c r="I334" s="9"/>
      <c r="K334" s="9"/>
      <c r="M334" s="9"/>
    </row>
    <row r="335" spans="3:13" ht="14.25" customHeight="1" x14ac:dyDescent="0.3">
      <c r="C335" s="12"/>
      <c r="I335" s="9"/>
      <c r="K335" s="9"/>
      <c r="M335" s="9"/>
    </row>
    <row r="336" spans="3:13" ht="14.25" customHeight="1" x14ac:dyDescent="0.3">
      <c r="C336" s="12"/>
      <c r="I336" s="9"/>
      <c r="K336" s="9"/>
      <c r="M336" s="9"/>
    </row>
    <row r="337" spans="3:13" ht="14.25" customHeight="1" x14ac:dyDescent="0.3">
      <c r="C337" s="12"/>
      <c r="I337" s="9"/>
      <c r="K337" s="9"/>
      <c r="M337" s="9"/>
    </row>
    <row r="338" spans="3:13" ht="14.25" customHeight="1" x14ac:dyDescent="0.3">
      <c r="C338" s="12"/>
      <c r="I338" s="9"/>
      <c r="K338" s="9"/>
      <c r="M338" s="9"/>
    </row>
    <row r="339" spans="3:13" ht="14.25" customHeight="1" x14ac:dyDescent="0.3">
      <c r="C339" s="12"/>
      <c r="I339" s="9"/>
      <c r="K339" s="9"/>
      <c r="M339" s="9"/>
    </row>
    <row r="340" spans="3:13" ht="14.25" customHeight="1" x14ac:dyDescent="0.3">
      <c r="C340" s="12"/>
      <c r="I340" s="9"/>
      <c r="K340" s="9"/>
      <c r="M340" s="9"/>
    </row>
    <row r="341" spans="3:13" ht="14.25" customHeight="1" x14ac:dyDescent="0.3">
      <c r="C341" s="12"/>
      <c r="I341" s="9"/>
      <c r="K341" s="9"/>
      <c r="M341" s="9"/>
    </row>
    <row r="342" spans="3:13" ht="14.25" customHeight="1" x14ac:dyDescent="0.3">
      <c r="C342" s="12"/>
      <c r="I342" s="9"/>
      <c r="K342" s="9"/>
      <c r="M342" s="9"/>
    </row>
    <row r="343" spans="3:13" ht="14.25" customHeight="1" x14ac:dyDescent="0.3">
      <c r="C343" s="12"/>
      <c r="I343" s="9"/>
      <c r="K343" s="9"/>
      <c r="M343" s="9"/>
    </row>
    <row r="344" spans="3:13" ht="14.25" customHeight="1" x14ac:dyDescent="0.3">
      <c r="C344" s="12"/>
      <c r="I344" s="9"/>
      <c r="K344" s="9"/>
      <c r="M344" s="9"/>
    </row>
    <row r="345" spans="3:13" ht="14.25" customHeight="1" x14ac:dyDescent="0.3">
      <c r="C345" s="12"/>
      <c r="I345" s="9"/>
      <c r="K345" s="9"/>
      <c r="M345" s="9"/>
    </row>
    <row r="346" spans="3:13" ht="14.25" customHeight="1" x14ac:dyDescent="0.3">
      <c r="C346" s="12"/>
      <c r="I346" s="9"/>
      <c r="K346" s="9"/>
      <c r="M346" s="9"/>
    </row>
    <row r="347" spans="3:13" ht="14.25" customHeight="1" x14ac:dyDescent="0.3">
      <c r="C347" s="12"/>
      <c r="I347" s="9"/>
      <c r="K347" s="9"/>
      <c r="M347" s="9"/>
    </row>
    <row r="348" spans="3:13" ht="14.25" customHeight="1" x14ac:dyDescent="0.3">
      <c r="C348" s="12"/>
      <c r="I348" s="9"/>
      <c r="K348" s="9"/>
      <c r="M348" s="9"/>
    </row>
    <row r="349" spans="3:13" ht="14.25" customHeight="1" x14ac:dyDescent="0.3">
      <c r="C349" s="12"/>
      <c r="I349" s="9"/>
      <c r="K349" s="9"/>
      <c r="M349" s="9"/>
    </row>
    <row r="350" spans="3:13" ht="14.25" customHeight="1" x14ac:dyDescent="0.3">
      <c r="C350" s="12"/>
      <c r="I350" s="9"/>
      <c r="K350" s="9"/>
      <c r="M350" s="9"/>
    </row>
    <row r="351" spans="3:13" ht="14.25" customHeight="1" x14ac:dyDescent="0.3">
      <c r="C351" s="12"/>
      <c r="I351" s="9"/>
      <c r="K351" s="9"/>
      <c r="M351" s="9"/>
    </row>
    <row r="352" spans="3:13" ht="14.25" customHeight="1" x14ac:dyDescent="0.3">
      <c r="C352" s="12"/>
      <c r="I352" s="9"/>
      <c r="K352" s="9"/>
      <c r="M352" s="9"/>
    </row>
    <row r="353" spans="3:13" ht="14.25" customHeight="1" x14ac:dyDescent="0.3">
      <c r="C353" s="12"/>
      <c r="I353" s="9"/>
      <c r="K353" s="9"/>
      <c r="M353" s="9"/>
    </row>
    <row r="354" spans="3:13" ht="14.25" customHeight="1" x14ac:dyDescent="0.3">
      <c r="C354" s="12"/>
      <c r="I354" s="9"/>
      <c r="K354" s="9"/>
      <c r="M354" s="9"/>
    </row>
    <row r="355" spans="3:13" ht="14.25" customHeight="1" x14ac:dyDescent="0.3">
      <c r="C355" s="12"/>
      <c r="I355" s="9"/>
      <c r="K355" s="9"/>
      <c r="M355" s="9"/>
    </row>
    <row r="356" spans="3:13" ht="14.25" customHeight="1" x14ac:dyDescent="0.3">
      <c r="C356" s="12"/>
      <c r="I356" s="9"/>
      <c r="K356" s="9"/>
      <c r="M356" s="9"/>
    </row>
    <row r="357" spans="3:13" ht="14.25" customHeight="1" x14ac:dyDescent="0.3">
      <c r="C357" s="12"/>
      <c r="I357" s="9"/>
      <c r="K357" s="9"/>
      <c r="M357" s="9"/>
    </row>
    <row r="358" spans="3:13" ht="14.25" customHeight="1" x14ac:dyDescent="0.3">
      <c r="C358" s="12"/>
      <c r="I358" s="9"/>
      <c r="K358" s="9"/>
      <c r="M358" s="9"/>
    </row>
    <row r="359" spans="3:13" ht="14.25" customHeight="1" x14ac:dyDescent="0.3">
      <c r="C359" s="12"/>
      <c r="I359" s="9"/>
      <c r="K359" s="9"/>
      <c r="M359" s="9"/>
    </row>
    <row r="360" spans="3:13" ht="14.25" customHeight="1" x14ac:dyDescent="0.3">
      <c r="C360" s="12"/>
      <c r="I360" s="9"/>
      <c r="K360" s="9"/>
      <c r="M360" s="9"/>
    </row>
    <row r="361" spans="3:13" ht="14.25" customHeight="1" x14ac:dyDescent="0.3">
      <c r="C361" s="12"/>
      <c r="I361" s="9"/>
      <c r="K361" s="9"/>
      <c r="M361" s="9"/>
    </row>
    <row r="362" spans="3:13" ht="14.25" customHeight="1" x14ac:dyDescent="0.3">
      <c r="C362" s="12"/>
      <c r="I362" s="9"/>
      <c r="K362" s="9"/>
      <c r="M362" s="9"/>
    </row>
    <row r="363" spans="3:13" ht="14.25" customHeight="1" x14ac:dyDescent="0.3">
      <c r="C363" s="12"/>
      <c r="I363" s="9"/>
      <c r="K363" s="9"/>
      <c r="M363" s="9"/>
    </row>
    <row r="364" spans="3:13" ht="14.25" customHeight="1" x14ac:dyDescent="0.3">
      <c r="C364" s="12"/>
      <c r="I364" s="9"/>
      <c r="K364" s="9"/>
      <c r="M364" s="9"/>
    </row>
    <row r="365" spans="3:13" ht="14.25" customHeight="1" x14ac:dyDescent="0.3">
      <c r="C365" s="12"/>
      <c r="I365" s="9"/>
      <c r="K365" s="9"/>
      <c r="M365" s="9"/>
    </row>
    <row r="366" spans="3:13" ht="14.25" customHeight="1" x14ac:dyDescent="0.3">
      <c r="C366" s="12"/>
      <c r="I366" s="9"/>
      <c r="K366" s="9"/>
      <c r="M366" s="9"/>
    </row>
    <row r="367" spans="3:13" ht="14.25" customHeight="1" x14ac:dyDescent="0.3">
      <c r="C367" s="12"/>
      <c r="I367" s="9"/>
      <c r="K367" s="9"/>
      <c r="M367" s="9"/>
    </row>
    <row r="368" spans="3:13" ht="14.25" customHeight="1" x14ac:dyDescent="0.3">
      <c r="C368" s="12"/>
      <c r="I368" s="9"/>
      <c r="K368" s="9"/>
      <c r="M368" s="9"/>
    </row>
    <row r="369" spans="3:13" ht="14.25" customHeight="1" x14ac:dyDescent="0.3">
      <c r="C369" s="12"/>
      <c r="I369" s="9"/>
      <c r="K369" s="9"/>
      <c r="M369" s="9"/>
    </row>
    <row r="370" spans="3:13" ht="14.25" customHeight="1" x14ac:dyDescent="0.3">
      <c r="C370" s="12"/>
      <c r="I370" s="9"/>
      <c r="K370" s="9"/>
      <c r="M370" s="9"/>
    </row>
    <row r="371" spans="3:13" ht="14.25" customHeight="1" x14ac:dyDescent="0.3">
      <c r="C371" s="12"/>
      <c r="I371" s="9"/>
      <c r="K371" s="9"/>
      <c r="M371" s="9"/>
    </row>
    <row r="372" spans="3:13" ht="14.25" customHeight="1" x14ac:dyDescent="0.3">
      <c r="C372" s="12"/>
      <c r="I372" s="9"/>
      <c r="K372" s="9"/>
      <c r="M372" s="9"/>
    </row>
    <row r="373" spans="3:13" ht="14.25" customHeight="1" x14ac:dyDescent="0.3">
      <c r="C373" s="12"/>
      <c r="I373" s="9"/>
      <c r="K373" s="9"/>
      <c r="M373" s="9"/>
    </row>
    <row r="374" spans="3:13" ht="14.25" customHeight="1" x14ac:dyDescent="0.3">
      <c r="C374" s="12"/>
      <c r="I374" s="9"/>
      <c r="K374" s="9"/>
      <c r="M374" s="9"/>
    </row>
    <row r="375" spans="3:13" ht="14.25" customHeight="1" x14ac:dyDescent="0.3">
      <c r="C375" s="12"/>
      <c r="I375" s="9"/>
      <c r="K375" s="9"/>
      <c r="M375" s="9"/>
    </row>
    <row r="376" spans="3:13" ht="14.25" customHeight="1" x14ac:dyDescent="0.3">
      <c r="C376" s="12"/>
      <c r="I376" s="9"/>
      <c r="K376" s="9"/>
      <c r="M376" s="9"/>
    </row>
    <row r="377" spans="3:13" ht="14.25" customHeight="1" x14ac:dyDescent="0.3">
      <c r="C377" s="12"/>
      <c r="I377" s="9"/>
      <c r="K377" s="9"/>
      <c r="M377" s="9"/>
    </row>
    <row r="378" spans="3:13" ht="14.25" customHeight="1" x14ac:dyDescent="0.3">
      <c r="C378" s="12"/>
      <c r="I378" s="9"/>
      <c r="K378" s="9"/>
      <c r="M378" s="9"/>
    </row>
    <row r="379" spans="3:13" ht="14.25" customHeight="1" x14ac:dyDescent="0.3">
      <c r="C379" s="12"/>
      <c r="I379" s="9"/>
      <c r="K379" s="9"/>
      <c r="M379" s="9"/>
    </row>
    <row r="380" spans="3:13" ht="14.25" customHeight="1" x14ac:dyDescent="0.3">
      <c r="C380" s="12"/>
      <c r="I380" s="9"/>
      <c r="K380" s="9"/>
      <c r="M380" s="9"/>
    </row>
    <row r="381" spans="3:13" ht="14.25" customHeight="1" x14ac:dyDescent="0.3">
      <c r="C381" s="12"/>
      <c r="I381" s="9"/>
      <c r="K381" s="9"/>
      <c r="M381" s="9"/>
    </row>
    <row r="382" spans="3:13" ht="14.25" customHeight="1" x14ac:dyDescent="0.3">
      <c r="C382" s="12"/>
      <c r="I382" s="9"/>
      <c r="K382" s="9"/>
      <c r="M382" s="9"/>
    </row>
    <row r="383" spans="3:13" ht="14.25" customHeight="1" x14ac:dyDescent="0.3">
      <c r="C383" s="12"/>
      <c r="I383" s="9"/>
      <c r="K383" s="9"/>
      <c r="M383" s="9"/>
    </row>
    <row r="384" spans="3:13" ht="14.25" customHeight="1" x14ac:dyDescent="0.3">
      <c r="C384" s="12"/>
      <c r="I384" s="9"/>
      <c r="K384" s="9"/>
      <c r="M384" s="9"/>
    </row>
    <row r="385" spans="3:13" ht="14.25" customHeight="1" x14ac:dyDescent="0.3">
      <c r="C385" s="12"/>
      <c r="I385" s="9"/>
      <c r="K385" s="9"/>
      <c r="M385" s="9"/>
    </row>
    <row r="386" spans="3:13" ht="14.25" customHeight="1" x14ac:dyDescent="0.3">
      <c r="C386" s="12"/>
      <c r="I386" s="9"/>
      <c r="K386" s="9"/>
      <c r="M386" s="9"/>
    </row>
    <row r="387" spans="3:13" ht="14.25" customHeight="1" x14ac:dyDescent="0.3">
      <c r="C387" s="12"/>
      <c r="I387" s="9"/>
      <c r="K387" s="9"/>
      <c r="M387" s="9"/>
    </row>
    <row r="388" spans="3:13" ht="14.25" customHeight="1" x14ac:dyDescent="0.3">
      <c r="C388" s="12"/>
      <c r="I388" s="9"/>
      <c r="K388" s="9"/>
      <c r="M388" s="9"/>
    </row>
    <row r="389" spans="3:13" ht="14.25" customHeight="1" x14ac:dyDescent="0.3">
      <c r="C389" s="12"/>
      <c r="I389" s="9"/>
      <c r="K389" s="9"/>
      <c r="M389" s="9"/>
    </row>
    <row r="390" spans="3:13" ht="14.25" customHeight="1" x14ac:dyDescent="0.3">
      <c r="C390" s="12"/>
      <c r="I390" s="9"/>
      <c r="K390" s="9"/>
      <c r="M390" s="9"/>
    </row>
    <row r="391" spans="3:13" ht="14.25" customHeight="1" x14ac:dyDescent="0.3">
      <c r="C391" s="12"/>
      <c r="I391" s="9"/>
      <c r="K391" s="9"/>
      <c r="M391" s="9"/>
    </row>
    <row r="392" spans="3:13" ht="14.25" customHeight="1" x14ac:dyDescent="0.3">
      <c r="C392" s="12"/>
      <c r="I392" s="9"/>
      <c r="K392" s="9"/>
      <c r="M392" s="9"/>
    </row>
    <row r="393" spans="3:13" ht="14.25" customHeight="1" x14ac:dyDescent="0.3">
      <c r="C393" s="12"/>
      <c r="I393" s="9"/>
      <c r="K393" s="9"/>
      <c r="M393" s="9"/>
    </row>
    <row r="394" spans="3:13" ht="14.25" customHeight="1" x14ac:dyDescent="0.3">
      <c r="C394" s="12"/>
      <c r="I394" s="9"/>
      <c r="K394" s="9"/>
      <c r="M394" s="9"/>
    </row>
    <row r="395" spans="3:13" ht="14.25" customHeight="1" x14ac:dyDescent="0.3">
      <c r="C395" s="12"/>
      <c r="I395" s="9"/>
      <c r="K395" s="9"/>
      <c r="M395" s="9"/>
    </row>
    <row r="396" spans="3:13" ht="14.25" customHeight="1" x14ac:dyDescent="0.3">
      <c r="C396" s="12"/>
      <c r="I396" s="9"/>
      <c r="K396" s="9"/>
      <c r="M396" s="9"/>
    </row>
    <row r="397" spans="3:13" ht="14.25" customHeight="1" x14ac:dyDescent="0.3">
      <c r="C397" s="12"/>
      <c r="I397" s="9"/>
      <c r="K397" s="9"/>
      <c r="M397" s="9"/>
    </row>
    <row r="398" spans="3:13" ht="14.25" customHeight="1" x14ac:dyDescent="0.3">
      <c r="C398" s="12"/>
      <c r="I398" s="9"/>
      <c r="K398" s="9"/>
      <c r="M398" s="9"/>
    </row>
    <row r="399" spans="3:13" ht="14.25" customHeight="1" x14ac:dyDescent="0.3">
      <c r="C399" s="12"/>
      <c r="I399" s="9"/>
      <c r="K399" s="9"/>
      <c r="M399" s="9"/>
    </row>
    <row r="400" spans="3:13" ht="14.25" customHeight="1" x14ac:dyDescent="0.3">
      <c r="C400" s="12"/>
      <c r="I400" s="9"/>
      <c r="K400" s="9"/>
      <c r="M400" s="9"/>
    </row>
    <row r="401" spans="3:13" ht="14.25" customHeight="1" x14ac:dyDescent="0.3">
      <c r="C401" s="12"/>
      <c r="I401" s="9"/>
      <c r="K401" s="9"/>
      <c r="M401" s="9"/>
    </row>
    <row r="402" spans="3:13" ht="14.25" customHeight="1" x14ac:dyDescent="0.3">
      <c r="C402" s="12"/>
      <c r="I402" s="9"/>
      <c r="K402" s="9"/>
      <c r="M402" s="9"/>
    </row>
    <row r="403" spans="3:13" ht="14.25" customHeight="1" x14ac:dyDescent="0.3">
      <c r="C403" s="12"/>
      <c r="I403" s="9"/>
      <c r="K403" s="9"/>
      <c r="M403" s="9"/>
    </row>
    <row r="404" spans="3:13" ht="14.25" customHeight="1" x14ac:dyDescent="0.3">
      <c r="C404" s="12"/>
      <c r="I404" s="9"/>
      <c r="K404" s="9"/>
      <c r="M404" s="9"/>
    </row>
    <row r="405" spans="3:13" ht="14.25" customHeight="1" x14ac:dyDescent="0.3">
      <c r="C405" s="12"/>
      <c r="I405" s="9"/>
      <c r="K405" s="9"/>
      <c r="M405" s="9"/>
    </row>
    <row r="406" spans="3:13" ht="14.25" customHeight="1" x14ac:dyDescent="0.3">
      <c r="C406" s="12"/>
      <c r="I406" s="9"/>
      <c r="K406" s="9"/>
      <c r="M406" s="9"/>
    </row>
    <row r="407" spans="3:13" ht="14.25" customHeight="1" x14ac:dyDescent="0.3">
      <c r="C407" s="12"/>
      <c r="I407" s="9"/>
      <c r="K407" s="9"/>
      <c r="M407" s="9"/>
    </row>
    <row r="408" spans="3:13" ht="14.25" customHeight="1" x14ac:dyDescent="0.3">
      <c r="C408" s="12"/>
      <c r="I408" s="9"/>
      <c r="K408" s="9"/>
      <c r="M408" s="9"/>
    </row>
    <row r="409" spans="3:13" ht="14.25" customHeight="1" x14ac:dyDescent="0.3">
      <c r="C409" s="12"/>
      <c r="I409" s="9"/>
      <c r="K409" s="9"/>
      <c r="M409" s="9"/>
    </row>
    <row r="410" spans="3:13" ht="14.25" customHeight="1" x14ac:dyDescent="0.3">
      <c r="C410" s="12"/>
      <c r="I410" s="9"/>
      <c r="K410" s="9"/>
      <c r="M410" s="9"/>
    </row>
    <row r="411" spans="3:13" ht="14.25" customHeight="1" x14ac:dyDescent="0.3">
      <c r="C411" s="12"/>
      <c r="I411" s="9"/>
      <c r="K411" s="9"/>
      <c r="M411" s="9"/>
    </row>
    <row r="412" spans="3:13" ht="14.25" customHeight="1" x14ac:dyDescent="0.3">
      <c r="C412" s="12"/>
      <c r="I412" s="9"/>
      <c r="K412" s="9"/>
      <c r="M412" s="9"/>
    </row>
    <row r="413" spans="3:13" ht="14.25" customHeight="1" x14ac:dyDescent="0.3">
      <c r="C413" s="12"/>
      <c r="I413" s="9"/>
      <c r="K413" s="9"/>
      <c r="M413" s="9"/>
    </row>
    <row r="414" spans="3:13" ht="14.25" customHeight="1" x14ac:dyDescent="0.3">
      <c r="C414" s="12"/>
      <c r="I414" s="9"/>
      <c r="K414" s="9"/>
      <c r="M414" s="9"/>
    </row>
    <row r="415" spans="3:13" ht="14.25" customHeight="1" x14ac:dyDescent="0.3">
      <c r="C415" s="12"/>
      <c r="I415" s="9"/>
      <c r="K415" s="9"/>
      <c r="M415" s="9"/>
    </row>
    <row r="416" spans="3:13" ht="14.25" customHeight="1" x14ac:dyDescent="0.3">
      <c r="C416" s="12"/>
      <c r="I416" s="9"/>
      <c r="K416" s="9"/>
      <c r="M416" s="9"/>
    </row>
    <row r="417" spans="3:13" ht="14.25" customHeight="1" x14ac:dyDescent="0.3">
      <c r="C417" s="12"/>
      <c r="I417" s="9"/>
      <c r="K417" s="9"/>
      <c r="M417" s="9"/>
    </row>
    <row r="418" spans="3:13" ht="14.25" customHeight="1" x14ac:dyDescent="0.3">
      <c r="C418" s="12"/>
      <c r="I418" s="9"/>
      <c r="K418" s="9"/>
      <c r="M418" s="9"/>
    </row>
    <row r="419" spans="3:13" ht="14.25" customHeight="1" x14ac:dyDescent="0.3">
      <c r="C419" s="12"/>
      <c r="I419" s="9"/>
      <c r="K419" s="9"/>
      <c r="M419" s="9"/>
    </row>
    <row r="420" spans="3:13" ht="14.25" customHeight="1" x14ac:dyDescent="0.3">
      <c r="C420" s="12"/>
      <c r="I420" s="9"/>
      <c r="K420" s="9"/>
      <c r="M420" s="9"/>
    </row>
    <row r="421" spans="3:13" ht="14.25" customHeight="1" x14ac:dyDescent="0.3">
      <c r="C421" s="12"/>
      <c r="I421" s="9"/>
      <c r="K421" s="9"/>
      <c r="M421" s="9"/>
    </row>
    <row r="422" spans="3:13" ht="14.25" customHeight="1" x14ac:dyDescent="0.3">
      <c r="C422" s="12"/>
      <c r="I422" s="9"/>
      <c r="K422" s="9"/>
      <c r="M422" s="9"/>
    </row>
    <row r="423" spans="3:13" ht="14.25" customHeight="1" x14ac:dyDescent="0.3">
      <c r="C423" s="12"/>
      <c r="I423" s="9"/>
      <c r="K423" s="9"/>
      <c r="M423" s="9"/>
    </row>
    <row r="424" spans="3:13" ht="14.25" customHeight="1" x14ac:dyDescent="0.3">
      <c r="C424" s="12"/>
      <c r="I424" s="9"/>
      <c r="K424" s="9"/>
      <c r="M424" s="9"/>
    </row>
    <row r="425" spans="3:13" ht="14.25" customHeight="1" x14ac:dyDescent="0.3">
      <c r="C425" s="12"/>
      <c r="I425" s="9"/>
      <c r="K425" s="9"/>
      <c r="M425" s="9"/>
    </row>
    <row r="426" spans="3:13" ht="14.25" customHeight="1" x14ac:dyDescent="0.3">
      <c r="C426" s="12"/>
      <c r="I426" s="9"/>
      <c r="K426" s="9"/>
      <c r="M426" s="9"/>
    </row>
    <row r="427" spans="3:13" ht="14.25" customHeight="1" x14ac:dyDescent="0.3">
      <c r="C427" s="12"/>
      <c r="I427" s="9"/>
      <c r="K427" s="9"/>
      <c r="M427" s="9"/>
    </row>
    <row r="428" spans="3:13" ht="14.25" customHeight="1" x14ac:dyDescent="0.3">
      <c r="C428" s="12"/>
      <c r="I428" s="9"/>
      <c r="K428" s="9"/>
      <c r="M428" s="9"/>
    </row>
    <row r="429" spans="3:13" ht="14.25" customHeight="1" x14ac:dyDescent="0.3">
      <c r="C429" s="12"/>
      <c r="I429" s="9"/>
      <c r="K429" s="9"/>
      <c r="M429" s="9"/>
    </row>
    <row r="430" spans="3:13" ht="14.25" customHeight="1" x14ac:dyDescent="0.3">
      <c r="C430" s="12"/>
      <c r="I430" s="9"/>
      <c r="K430" s="9"/>
      <c r="M430" s="9"/>
    </row>
    <row r="431" spans="3:13" ht="14.25" customHeight="1" x14ac:dyDescent="0.3">
      <c r="C431" s="12"/>
      <c r="I431" s="9"/>
      <c r="K431" s="9"/>
      <c r="M431" s="9"/>
    </row>
    <row r="432" spans="3:13" ht="14.25" customHeight="1" x14ac:dyDescent="0.3">
      <c r="C432" s="12"/>
      <c r="I432" s="9"/>
      <c r="K432" s="9"/>
      <c r="M432" s="9"/>
    </row>
    <row r="433" spans="3:13" ht="14.25" customHeight="1" x14ac:dyDescent="0.3">
      <c r="C433" s="12"/>
      <c r="I433" s="9"/>
      <c r="K433" s="9"/>
      <c r="M433" s="9"/>
    </row>
    <row r="434" spans="3:13" ht="14.25" customHeight="1" x14ac:dyDescent="0.3">
      <c r="C434" s="12"/>
      <c r="I434" s="9"/>
      <c r="K434" s="9"/>
      <c r="M434" s="9"/>
    </row>
    <row r="435" spans="3:13" ht="14.25" customHeight="1" x14ac:dyDescent="0.3">
      <c r="C435" s="12"/>
      <c r="I435" s="9"/>
      <c r="K435" s="9"/>
      <c r="M435" s="9"/>
    </row>
    <row r="436" spans="3:13" ht="14.25" customHeight="1" x14ac:dyDescent="0.3">
      <c r="C436" s="12"/>
      <c r="I436" s="9"/>
      <c r="K436" s="9"/>
      <c r="M436" s="9"/>
    </row>
    <row r="437" spans="3:13" ht="14.25" customHeight="1" x14ac:dyDescent="0.3">
      <c r="C437" s="12"/>
      <c r="I437" s="9"/>
      <c r="K437" s="9"/>
      <c r="M437" s="9"/>
    </row>
    <row r="438" spans="3:13" ht="14.25" customHeight="1" x14ac:dyDescent="0.3">
      <c r="C438" s="12"/>
      <c r="I438" s="9"/>
      <c r="K438" s="9"/>
      <c r="M438" s="9"/>
    </row>
    <row r="439" spans="3:13" ht="14.25" customHeight="1" x14ac:dyDescent="0.3">
      <c r="C439" s="12"/>
      <c r="I439" s="9"/>
      <c r="K439" s="9"/>
      <c r="M439" s="9"/>
    </row>
    <row r="440" spans="3:13" ht="14.25" customHeight="1" x14ac:dyDescent="0.3">
      <c r="C440" s="12"/>
      <c r="I440" s="9"/>
      <c r="K440" s="9"/>
      <c r="M440" s="9"/>
    </row>
    <row r="441" spans="3:13" ht="14.25" customHeight="1" x14ac:dyDescent="0.3">
      <c r="C441" s="12"/>
      <c r="I441" s="9"/>
      <c r="K441" s="9"/>
      <c r="M441" s="9"/>
    </row>
    <row r="442" spans="3:13" ht="14.25" customHeight="1" x14ac:dyDescent="0.3">
      <c r="C442" s="12"/>
      <c r="I442" s="9"/>
      <c r="K442" s="9"/>
      <c r="M442" s="9"/>
    </row>
    <row r="443" spans="3:13" ht="14.25" customHeight="1" x14ac:dyDescent="0.3">
      <c r="C443" s="12"/>
      <c r="I443" s="9"/>
      <c r="K443" s="9"/>
      <c r="M443" s="9"/>
    </row>
    <row r="444" spans="3:13" ht="14.25" customHeight="1" x14ac:dyDescent="0.3">
      <c r="C444" s="12"/>
      <c r="I444" s="9"/>
      <c r="K444" s="9"/>
      <c r="M444" s="9"/>
    </row>
    <row r="445" spans="3:13" ht="14.25" customHeight="1" x14ac:dyDescent="0.3">
      <c r="C445" s="12"/>
      <c r="I445" s="9"/>
      <c r="K445" s="9"/>
      <c r="M445" s="9"/>
    </row>
    <row r="446" spans="3:13" ht="14.25" customHeight="1" x14ac:dyDescent="0.3">
      <c r="C446" s="12"/>
      <c r="I446" s="9"/>
      <c r="K446" s="9"/>
      <c r="M446" s="9"/>
    </row>
    <row r="447" spans="3:13" ht="14.25" customHeight="1" x14ac:dyDescent="0.3">
      <c r="C447" s="12"/>
      <c r="I447" s="9"/>
      <c r="K447" s="9"/>
      <c r="M447" s="9"/>
    </row>
    <row r="448" spans="3:13" ht="14.25" customHeight="1" x14ac:dyDescent="0.3">
      <c r="C448" s="12"/>
      <c r="I448" s="9"/>
      <c r="K448" s="9"/>
      <c r="M448" s="9"/>
    </row>
    <row r="449" spans="3:13" ht="14.25" customHeight="1" x14ac:dyDescent="0.3">
      <c r="C449" s="12"/>
      <c r="I449" s="9"/>
      <c r="K449" s="9"/>
      <c r="M449" s="9"/>
    </row>
    <row r="450" spans="3:13" ht="14.25" customHeight="1" x14ac:dyDescent="0.3">
      <c r="C450" s="12"/>
      <c r="I450" s="9"/>
      <c r="K450" s="9"/>
      <c r="M450" s="9"/>
    </row>
    <row r="451" spans="3:13" ht="14.25" customHeight="1" x14ac:dyDescent="0.3">
      <c r="C451" s="12"/>
      <c r="I451" s="9"/>
      <c r="K451" s="9"/>
      <c r="M451" s="9"/>
    </row>
    <row r="452" spans="3:13" ht="14.25" customHeight="1" x14ac:dyDescent="0.3">
      <c r="C452" s="12"/>
      <c r="I452" s="9"/>
      <c r="K452" s="9"/>
      <c r="M452" s="9"/>
    </row>
    <row r="453" spans="3:13" ht="14.25" customHeight="1" x14ac:dyDescent="0.3">
      <c r="C453" s="12"/>
      <c r="I453" s="9"/>
      <c r="K453" s="9"/>
      <c r="M453" s="9"/>
    </row>
    <row r="454" spans="3:13" ht="14.25" customHeight="1" x14ac:dyDescent="0.3">
      <c r="C454" s="12"/>
      <c r="I454" s="9"/>
      <c r="K454" s="9"/>
      <c r="M454" s="9"/>
    </row>
    <row r="455" spans="3:13" ht="14.25" customHeight="1" x14ac:dyDescent="0.3">
      <c r="C455" s="12"/>
      <c r="I455" s="9"/>
      <c r="K455" s="9"/>
      <c r="M455" s="9"/>
    </row>
    <row r="456" spans="3:13" ht="14.25" customHeight="1" x14ac:dyDescent="0.3">
      <c r="C456" s="12"/>
      <c r="I456" s="9"/>
      <c r="K456" s="9"/>
      <c r="M456" s="9"/>
    </row>
    <row r="457" spans="3:13" ht="14.25" customHeight="1" x14ac:dyDescent="0.3">
      <c r="C457" s="12"/>
      <c r="I457" s="9"/>
      <c r="K457" s="9"/>
      <c r="M457" s="9"/>
    </row>
    <row r="458" spans="3:13" ht="14.25" customHeight="1" x14ac:dyDescent="0.3">
      <c r="C458" s="12"/>
      <c r="I458" s="9"/>
      <c r="K458" s="9"/>
      <c r="M458" s="9"/>
    </row>
    <row r="459" spans="3:13" ht="14.25" customHeight="1" x14ac:dyDescent="0.3">
      <c r="C459" s="12"/>
      <c r="I459" s="9"/>
      <c r="K459" s="9"/>
      <c r="M459" s="9"/>
    </row>
    <row r="460" spans="3:13" ht="14.25" customHeight="1" x14ac:dyDescent="0.3">
      <c r="C460" s="12"/>
      <c r="I460" s="9"/>
      <c r="K460" s="9"/>
      <c r="M460" s="9"/>
    </row>
    <row r="461" spans="3:13" ht="14.25" customHeight="1" x14ac:dyDescent="0.3">
      <c r="C461" s="12"/>
      <c r="I461" s="9"/>
      <c r="K461" s="9"/>
      <c r="M461" s="9"/>
    </row>
    <row r="462" spans="3:13" ht="14.25" customHeight="1" x14ac:dyDescent="0.3">
      <c r="C462" s="12"/>
      <c r="I462" s="9"/>
      <c r="K462" s="9"/>
      <c r="M462" s="9"/>
    </row>
    <row r="463" spans="3:13" ht="14.25" customHeight="1" x14ac:dyDescent="0.3">
      <c r="C463" s="12"/>
      <c r="I463" s="9"/>
      <c r="K463" s="9"/>
      <c r="M463" s="9"/>
    </row>
    <row r="464" spans="3:13" ht="14.25" customHeight="1" x14ac:dyDescent="0.3">
      <c r="C464" s="12"/>
      <c r="I464" s="9"/>
      <c r="K464" s="9"/>
      <c r="M464" s="9"/>
    </row>
    <row r="465" spans="3:13" ht="14.25" customHeight="1" x14ac:dyDescent="0.3">
      <c r="C465" s="12"/>
      <c r="I465" s="9"/>
      <c r="K465" s="9"/>
      <c r="M465" s="9"/>
    </row>
    <row r="466" spans="3:13" ht="14.25" customHeight="1" x14ac:dyDescent="0.3">
      <c r="C466" s="12"/>
      <c r="I466" s="9"/>
      <c r="K466" s="9"/>
      <c r="M466" s="9"/>
    </row>
    <row r="467" spans="3:13" ht="14.25" customHeight="1" x14ac:dyDescent="0.3">
      <c r="C467" s="12"/>
      <c r="I467" s="9"/>
      <c r="K467" s="9"/>
      <c r="M467" s="9"/>
    </row>
    <row r="468" spans="3:13" ht="14.25" customHeight="1" x14ac:dyDescent="0.3">
      <c r="C468" s="12"/>
      <c r="I468" s="9"/>
      <c r="K468" s="9"/>
      <c r="M468" s="9"/>
    </row>
    <row r="469" spans="3:13" ht="14.25" customHeight="1" x14ac:dyDescent="0.3">
      <c r="C469" s="12"/>
      <c r="I469" s="9"/>
      <c r="K469" s="9"/>
      <c r="M469" s="9"/>
    </row>
    <row r="470" spans="3:13" ht="14.25" customHeight="1" x14ac:dyDescent="0.3">
      <c r="C470" s="12"/>
      <c r="I470" s="9"/>
      <c r="K470" s="9"/>
      <c r="M470" s="9"/>
    </row>
    <row r="471" spans="3:13" ht="14.25" customHeight="1" x14ac:dyDescent="0.3">
      <c r="C471" s="12"/>
      <c r="I471" s="9"/>
      <c r="K471" s="9"/>
      <c r="M471" s="9"/>
    </row>
    <row r="472" spans="3:13" ht="14.25" customHeight="1" x14ac:dyDescent="0.3">
      <c r="C472" s="12"/>
      <c r="I472" s="9"/>
      <c r="K472" s="9"/>
      <c r="M472" s="9"/>
    </row>
    <row r="473" spans="3:13" ht="14.25" customHeight="1" x14ac:dyDescent="0.3">
      <c r="C473" s="12"/>
      <c r="I473" s="9"/>
      <c r="K473" s="9"/>
      <c r="M473" s="9"/>
    </row>
    <row r="474" spans="3:13" ht="14.25" customHeight="1" x14ac:dyDescent="0.3">
      <c r="C474" s="12"/>
      <c r="I474" s="9"/>
      <c r="K474" s="9"/>
      <c r="M474" s="9"/>
    </row>
    <row r="475" spans="3:13" ht="14.25" customHeight="1" x14ac:dyDescent="0.3">
      <c r="C475" s="12"/>
      <c r="I475" s="9"/>
      <c r="K475" s="9"/>
      <c r="M475" s="9"/>
    </row>
    <row r="476" spans="3:13" ht="14.25" customHeight="1" x14ac:dyDescent="0.3">
      <c r="C476" s="12"/>
      <c r="I476" s="9"/>
      <c r="K476" s="9"/>
      <c r="M476" s="9"/>
    </row>
    <row r="477" spans="3:13" ht="14.25" customHeight="1" x14ac:dyDescent="0.3">
      <c r="C477" s="12"/>
      <c r="I477" s="9"/>
      <c r="K477" s="9"/>
      <c r="M477" s="9"/>
    </row>
    <row r="478" spans="3:13" ht="14.25" customHeight="1" x14ac:dyDescent="0.3">
      <c r="C478" s="12"/>
      <c r="I478" s="9"/>
      <c r="K478" s="9"/>
      <c r="M478" s="9"/>
    </row>
    <row r="479" spans="3:13" ht="14.25" customHeight="1" x14ac:dyDescent="0.3">
      <c r="C479" s="12"/>
      <c r="I479" s="9"/>
      <c r="K479" s="9"/>
      <c r="M479" s="9"/>
    </row>
    <row r="480" spans="3:13" ht="14.25" customHeight="1" x14ac:dyDescent="0.3">
      <c r="C480" s="12"/>
      <c r="I480" s="9"/>
      <c r="K480" s="9"/>
      <c r="M480" s="9"/>
    </row>
    <row r="481" spans="3:13" ht="14.25" customHeight="1" x14ac:dyDescent="0.3">
      <c r="C481" s="12"/>
      <c r="I481" s="9"/>
      <c r="K481" s="9"/>
      <c r="M481" s="9"/>
    </row>
    <row r="482" spans="3:13" ht="14.25" customHeight="1" x14ac:dyDescent="0.3">
      <c r="C482" s="12"/>
      <c r="I482" s="9"/>
      <c r="K482" s="9"/>
      <c r="M482" s="9"/>
    </row>
    <row r="483" spans="3:13" ht="14.25" customHeight="1" x14ac:dyDescent="0.3">
      <c r="C483" s="12"/>
      <c r="I483" s="9"/>
      <c r="K483" s="9"/>
      <c r="M483" s="9"/>
    </row>
    <row r="484" spans="3:13" ht="14.25" customHeight="1" x14ac:dyDescent="0.3">
      <c r="C484" s="12"/>
      <c r="I484" s="9"/>
      <c r="K484" s="9"/>
      <c r="M484" s="9"/>
    </row>
    <row r="485" spans="3:13" ht="14.25" customHeight="1" x14ac:dyDescent="0.3">
      <c r="C485" s="12"/>
      <c r="I485" s="9"/>
      <c r="K485" s="9"/>
      <c r="M485" s="9"/>
    </row>
    <row r="486" spans="3:13" ht="14.25" customHeight="1" x14ac:dyDescent="0.3">
      <c r="C486" s="12"/>
      <c r="I486" s="9"/>
      <c r="K486" s="9"/>
      <c r="M486" s="9"/>
    </row>
    <row r="487" spans="3:13" ht="14.25" customHeight="1" x14ac:dyDescent="0.3">
      <c r="C487" s="12"/>
      <c r="I487" s="9"/>
      <c r="K487" s="9"/>
      <c r="M487" s="9"/>
    </row>
    <row r="488" spans="3:13" ht="14.25" customHeight="1" x14ac:dyDescent="0.3">
      <c r="C488" s="12"/>
      <c r="I488" s="9"/>
      <c r="K488" s="9"/>
      <c r="M488" s="9"/>
    </row>
    <row r="489" spans="3:13" ht="14.25" customHeight="1" x14ac:dyDescent="0.3">
      <c r="C489" s="12"/>
      <c r="I489" s="9"/>
      <c r="K489" s="9"/>
      <c r="M489" s="9"/>
    </row>
    <row r="490" spans="3:13" ht="14.25" customHeight="1" x14ac:dyDescent="0.3">
      <c r="C490" s="12"/>
      <c r="I490" s="9"/>
      <c r="K490" s="9"/>
      <c r="M490" s="9"/>
    </row>
    <row r="491" spans="3:13" ht="14.25" customHeight="1" x14ac:dyDescent="0.3">
      <c r="C491" s="12"/>
      <c r="I491" s="9"/>
      <c r="K491" s="9"/>
      <c r="M491" s="9"/>
    </row>
    <row r="492" spans="3:13" ht="14.25" customHeight="1" x14ac:dyDescent="0.3">
      <c r="C492" s="12"/>
      <c r="I492" s="9"/>
      <c r="K492" s="9"/>
      <c r="M492" s="9"/>
    </row>
    <row r="493" spans="3:13" ht="14.25" customHeight="1" x14ac:dyDescent="0.3">
      <c r="C493" s="12"/>
      <c r="I493" s="9"/>
      <c r="K493" s="9"/>
      <c r="M493" s="9"/>
    </row>
    <row r="494" spans="3:13" ht="14.25" customHeight="1" x14ac:dyDescent="0.3">
      <c r="C494" s="12"/>
      <c r="I494" s="9"/>
      <c r="K494" s="9"/>
      <c r="M494" s="9"/>
    </row>
    <row r="495" spans="3:13" ht="14.25" customHeight="1" x14ac:dyDescent="0.3">
      <c r="C495" s="12"/>
      <c r="I495" s="9"/>
      <c r="K495" s="9"/>
      <c r="M495" s="9"/>
    </row>
    <row r="496" spans="3:13" ht="14.25" customHeight="1" x14ac:dyDescent="0.3">
      <c r="C496" s="12"/>
      <c r="I496" s="9"/>
      <c r="K496" s="9"/>
      <c r="M496" s="9"/>
    </row>
    <row r="497" spans="3:13" ht="14.25" customHeight="1" x14ac:dyDescent="0.3">
      <c r="C497" s="12"/>
      <c r="I497" s="9"/>
      <c r="K497" s="9"/>
      <c r="M497" s="9"/>
    </row>
    <row r="498" spans="3:13" ht="14.25" customHeight="1" x14ac:dyDescent="0.3">
      <c r="C498" s="12"/>
      <c r="I498" s="9"/>
      <c r="K498" s="9"/>
      <c r="M498" s="9"/>
    </row>
    <row r="499" spans="3:13" ht="14.25" customHeight="1" x14ac:dyDescent="0.3">
      <c r="C499" s="12"/>
      <c r="I499" s="9"/>
      <c r="K499" s="9"/>
      <c r="M499" s="9"/>
    </row>
    <row r="500" spans="3:13" ht="14.25" customHeight="1" x14ac:dyDescent="0.3">
      <c r="C500" s="12"/>
      <c r="I500" s="9"/>
      <c r="K500" s="9"/>
      <c r="M500" s="9"/>
    </row>
    <row r="501" spans="3:13" ht="14.25" customHeight="1" x14ac:dyDescent="0.3">
      <c r="C501" s="12"/>
      <c r="I501" s="9"/>
      <c r="K501" s="9"/>
      <c r="M501" s="9"/>
    </row>
    <row r="502" spans="3:13" ht="14.25" customHeight="1" x14ac:dyDescent="0.3">
      <c r="C502" s="12"/>
      <c r="I502" s="9"/>
      <c r="K502" s="9"/>
      <c r="M502" s="9"/>
    </row>
    <row r="503" spans="3:13" ht="14.25" customHeight="1" x14ac:dyDescent="0.3">
      <c r="C503" s="12"/>
      <c r="I503" s="9"/>
      <c r="K503" s="9"/>
      <c r="M503" s="9"/>
    </row>
    <row r="504" spans="3:13" ht="14.25" customHeight="1" x14ac:dyDescent="0.3">
      <c r="C504" s="12"/>
      <c r="I504" s="9"/>
      <c r="K504" s="9"/>
      <c r="M504" s="9"/>
    </row>
    <row r="505" spans="3:13" ht="14.25" customHeight="1" x14ac:dyDescent="0.3">
      <c r="C505" s="12"/>
      <c r="I505" s="9"/>
      <c r="K505" s="9"/>
      <c r="M505" s="9"/>
    </row>
    <row r="506" spans="3:13" ht="14.25" customHeight="1" x14ac:dyDescent="0.3">
      <c r="C506" s="12"/>
      <c r="I506" s="9"/>
      <c r="K506" s="9"/>
      <c r="M506" s="9"/>
    </row>
    <row r="507" spans="3:13" ht="14.25" customHeight="1" x14ac:dyDescent="0.3">
      <c r="C507" s="12"/>
      <c r="I507" s="9"/>
      <c r="K507" s="9"/>
      <c r="M507" s="9"/>
    </row>
    <row r="508" spans="3:13" ht="14.25" customHeight="1" x14ac:dyDescent="0.3">
      <c r="C508" s="12"/>
      <c r="I508" s="9"/>
      <c r="K508" s="9"/>
      <c r="M508" s="9"/>
    </row>
    <row r="509" spans="3:13" ht="14.25" customHeight="1" x14ac:dyDescent="0.3">
      <c r="C509" s="12"/>
      <c r="I509" s="9"/>
      <c r="K509" s="9"/>
      <c r="M509" s="9"/>
    </row>
    <row r="510" spans="3:13" ht="14.25" customHeight="1" x14ac:dyDescent="0.3">
      <c r="C510" s="12"/>
      <c r="I510" s="9"/>
      <c r="K510" s="9"/>
      <c r="M510" s="9"/>
    </row>
    <row r="511" spans="3:13" ht="14.25" customHeight="1" x14ac:dyDescent="0.3">
      <c r="C511" s="12"/>
      <c r="I511" s="9"/>
      <c r="K511" s="9"/>
      <c r="M511" s="9"/>
    </row>
    <row r="512" spans="3:13" ht="14.25" customHeight="1" x14ac:dyDescent="0.3">
      <c r="C512" s="12"/>
      <c r="I512" s="9"/>
      <c r="K512" s="9"/>
      <c r="M512" s="9"/>
    </row>
    <row r="513" spans="3:13" ht="14.25" customHeight="1" x14ac:dyDescent="0.3">
      <c r="C513" s="12"/>
      <c r="I513" s="9"/>
      <c r="K513" s="9"/>
      <c r="M513" s="9"/>
    </row>
    <row r="514" spans="3:13" ht="14.25" customHeight="1" x14ac:dyDescent="0.3">
      <c r="C514" s="12"/>
      <c r="I514" s="9"/>
      <c r="K514" s="9"/>
      <c r="M514" s="9"/>
    </row>
    <row r="515" spans="3:13" ht="14.25" customHeight="1" x14ac:dyDescent="0.3">
      <c r="C515" s="12"/>
      <c r="I515" s="9"/>
      <c r="K515" s="9"/>
      <c r="M515" s="9"/>
    </row>
    <row r="516" spans="3:13" ht="14.25" customHeight="1" x14ac:dyDescent="0.3">
      <c r="C516" s="12"/>
      <c r="I516" s="9"/>
      <c r="K516" s="9"/>
      <c r="M516" s="9"/>
    </row>
    <row r="517" spans="3:13" ht="14.25" customHeight="1" x14ac:dyDescent="0.3">
      <c r="C517" s="12"/>
      <c r="I517" s="9"/>
      <c r="K517" s="9"/>
      <c r="M517" s="9"/>
    </row>
    <row r="518" spans="3:13" ht="14.25" customHeight="1" x14ac:dyDescent="0.3">
      <c r="C518" s="12"/>
      <c r="I518" s="9"/>
      <c r="K518" s="9"/>
      <c r="M518" s="9"/>
    </row>
    <row r="519" spans="3:13" ht="14.25" customHeight="1" x14ac:dyDescent="0.3">
      <c r="C519" s="12"/>
      <c r="I519" s="9"/>
      <c r="K519" s="9"/>
      <c r="M519" s="9"/>
    </row>
    <row r="520" spans="3:13" ht="14.25" customHeight="1" x14ac:dyDescent="0.3">
      <c r="C520" s="12"/>
      <c r="I520" s="9"/>
      <c r="K520" s="9"/>
      <c r="M520" s="9"/>
    </row>
    <row r="521" spans="3:13" ht="14.25" customHeight="1" x14ac:dyDescent="0.3">
      <c r="C521" s="12"/>
      <c r="I521" s="9"/>
      <c r="K521" s="9"/>
      <c r="M521" s="9"/>
    </row>
    <row r="522" spans="3:13" ht="14.25" customHeight="1" x14ac:dyDescent="0.3">
      <c r="C522" s="12"/>
      <c r="I522" s="9"/>
      <c r="K522" s="9"/>
      <c r="M522" s="9"/>
    </row>
    <row r="523" spans="3:13" ht="14.25" customHeight="1" x14ac:dyDescent="0.3">
      <c r="C523" s="12"/>
      <c r="I523" s="9"/>
      <c r="K523" s="9"/>
      <c r="M523" s="9"/>
    </row>
    <row r="524" spans="3:13" ht="14.25" customHeight="1" x14ac:dyDescent="0.3">
      <c r="C524" s="12"/>
      <c r="I524" s="9"/>
      <c r="K524" s="9"/>
      <c r="M524" s="9"/>
    </row>
    <row r="525" spans="3:13" ht="14.25" customHeight="1" x14ac:dyDescent="0.3">
      <c r="C525" s="12"/>
      <c r="I525" s="9"/>
      <c r="K525" s="9"/>
      <c r="M525" s="9"/>
    </row>
    <row r="526" spans="3:13" ht="14.25" customHeight="1" x14ac:dyDescent="0.3">
      <c r="C526" s="12"/>
      <c r="I526" s="9"/>
      <c r="K526" s="9"/>
      <c r="M526" s="9"/>
    </row>
    <row r="527" spans="3:13" ht="14.25" customHeight="1" x14ac:dyDescent="0.3">
      <c r="C527" s="12"/>
      <c r="I527" s="9"/>
      <c r="K527" s="9"/>
      <c r="M527" s="9"/>
    </row>
    <row r="528" spans="3:13" ht="14.25" customHeight="1" x14ac:dyDescent="0.3">
      <c r="C528" s="12"/>
      <c r="I528" s="9"/>
      <c r="K528" s="9"/>
      <c r="M528" s="9"/>
    </row>
    <row r="529" spans="3:13" ht="14.25" customHeight="1" x14ac:dyDescent="0.3">
      <c r="C529" s="12"/>
      <c r="I529" s="9"/>
      <c r="K529" s="9"/>
      <c r="M529" s="9"/>
    </row>
    <row r="530" spans="3:13" ht="14.25" customHeight="1" x14ac:dyDescent="0.3">
      <c r="C530" s="12"/>
      <c r="I530" s="9"/>
      <c r="K530" s="9"/>
      <c r="M530" s="9"/>
    </row>
    <row r="531" spans="3:13" ht="14.25" customHeight="1" x14ac:dyDescent="0.3">
      <c r="C531" s="12"/>
      <c r="I531" s="9"/>
      <c r="K531" s="9"/>
      <c r="M531" s="9"/>
    </row>
    <row r="532" spans="3:13" ht="14.25" customHeight="1" x14ac:dyDescent="0.3">
      <c r="C532" s="12"/>
      <c r="I532" s="9"/>
      <c r="K532" s="9"/>
      <c r="M532" s="9"/>
    </row>
    <row r="533" spans="3:13" ht="14.25" customHeight="1" x14ac:dyDescent="0.3">
      <c r="C533" s="12"/>
      <c r="I533" s="9"/>
      <c r="K533" s="9"/>
      <c r="M533" s="9"/>
    </row>
    <row r="534" spans="3:13" ht="14.25" customHeight="1" x14ac:dyDescent="0.3">
      <c r="C534" s="12"/>
      <c r="I534" s="9"/>
      <c r="K534" s="9"/>
      <c r="M534" s="9"/>
    </row>
    <row r="535" spans="3:13" ht="14.25" customHeight="1" x14ac:dyDescent="0.3">
      <c r="C535" s="12"/>
      <c r="I535" s="9"/>
      <c r="K535" s="9"/>
      <c r="M535" s="9"/>
    </row>
    <row r="536" spans="3:13" ht="14.25" customHeight="1" x14ac:dyDescent="0.3">
      <c r="C536" s="12"/>
      <c r="I536" s="9"/>
      <c r="K536" s="9"/>
      <c r="M536" s="9"/>
    </row>
    <row r="537" spans="3:13" ht="14.25" customHeight="1" x14ac:dyDescent="0.3">
      <c r="C537" s="12"/>
      <c r="I537" s="9"/>
      <c r="K537" s="9"/>
      <c r="M537" s="9"/>
    </row>
    <row r="538" spans="3:13" ht="14.25" customHeight="1" x14ac:dyDescent="0.3">
      <c r="C538" s="12"/>
      <c r="I538" s="9"/>
      <c r="K538" s="9"/>
      <c r="M538" s="9"/>
    </row>
    <row r="539" spans="3:13" ht="14.25" customHeight="1" x14ac:dyDescent="0.3">
      <c r="C539" s="12"/>
      <c r="I539" s="9"/>
      <c r="K539" s="9"/>
      <c r="M539" s="9"/>
    </row>
    <row r="540" spans="3:13" ht="14.25" customHeight="1" x14ac:dyDescent="0.3">
      <c r="C540" s="12"/>
      <c r="I540" s="9"/>
      <c r="K540" s="9"/>
      <c r="M540" s="9"/>
    </row>
    <row r="541" spans="3:13" ht="14.25" customHeight="1" x14ac:dyDescent="0.3">
      <c r="C541" s="12"/>
      <c r="I541" s="9"/>
      <c r="K541" s="9"/>
      <c r="M541" s="9"/>
    </row>
    <row r="542" spans="3:13" ht="14.25" customHeight="1" x14ac:dyDescent="0.3">
      <c r="C542" s="12"/>
      <c r="I542" s="9"/>
      <c r="K542" s="9"/>
      <c r="M542" s="9"/>
    </row>
    <row r="543" spans="3:13" ht="14.25" customHeight="1" x14ac:dyDescent="0.3">
      <c r="C543" s="12"/>
      <c r="I543" s="9"/>
      <c r="K543" s="9"/>
      <c r="M543" s="9"/>
    </row>
    <row r="544" spans="3:13" ht="14.25" customHeight="1" x14ac:dyDescent="0.3">
      <c r="C544" s="12"/>
      <c r="I544" s="9"/>
      <c r="K544" s="9"/>
      <c r="M544" s="9"/>
    </row>
    <row r="545" spans="3:13" ht="14.25" customHeight="1" x14ac:dyDescent="0.3">
      <c r="C545" s="12"/>
      <c r="I545" s="9"/>
      <c r="K545" s="9"/>
      <c r="M545" s="9"/>
    </row>
    <row r="546" spans="3:13" ht="14.25" customHeight="1" x14ac:dyDescent="0.3">
      <c r="C546" s="12"/>
      <c r="I546" s="9"/>
      <c r="K546" s="9"/>
      <c r="M546" s="9"/>
    </row>
    <row r="547" spans="3:13" ht="14.25" customHeight="1" x14ac:dyDescent="0.3">
      <c r="C547" s="12"/>
      <c r="I547" s="9"/>
      <c r="K547" s="9"/>
      <c r="M547" s="9"/>
    </row>
    <row r="548" spans="3:13" ht="14.25" customHeight="1" x14ac:dyDescent="0.3">
      <c r="C548" s="12"/>
      <c r="I548" s="9"/>
      <c r="K548" s="9"/>
      <c r="M548" s="9"/>
    </row>
    <row r="549" spans="3:13" ht="14.25" customHeight="1" x14ac:dyDescent="0.3">
      <c r="C549" s="12"/>
      <c r="I549" s="9"/>
      <c r="K549" s="9"/>
      <c r="M549" s="9"/>
    </row>
    <row r="550" spans="3:13" ht="14.25" customHeight="1" x14ac:dyDescent="0.3">
      <c r="C550" s="12"/>
      <c r="I550" s="9"/>
      <c r="K550" s="9"/>
      <c r="M550" s="9"/>
    </row>
    <row r="551" spans="3:13" ht="14.25" customHeight="1" x14ac:dyDescent="0.3">
      <c r="C551" s="12"/>
      <c r="I551" s="9"/>
      <c r="K551" s="9"/>
      <c r="M551" s="9"/>
    </row>
    <row r="552" spans="3:13" ht="14.25" customHeight="1" x14ac:dyDescent="0.3">
      <c r="C552" s="12"/>
      <c r="I552" s="9"/>
      <c r="K552" s="9"/>
      <c r="M552" s="9"/>
    </row>
    <row r="553" spans="3:13" ht="14.25" customHeight="1" x14ac:dyDescent="0.3">
      <c r="C553" s="12"/>
      <c r="I553" s="9"/>
      <c r="K553" s="9"/>
      <c r="M553" s="9"/>
    </row>
    <row r="554" spans="3:13" ht="14.25" customHeight="1" x14ac:dyDescent="0.3">
      <c r="C554" s="12"/>
      <c r="I554" s="9"/>
      <c r="K554" s="9"/>
      <c r="M554" s="9"/>
    </row>
    <row r="555" spans="3:13" ht="14.25" customHeight="1" x14ac:dyDescent="0.3">
      <c r="C555" s="12"/>
      <c r="I555" s="9"/>
      <c r="K555" s="9"/>
      <c r="M555" s="9"/>
    </row>
    <row r="556" spans="3:13" ht="14.25" customHeight="1" x14ac:dyDescent="0.3">
      <c r="C556" s="12"/>
      <c r="I556" s="9"/>
      <c r="K556" s="9"/>
      <c r="M556" s="9"/>
    </row>
    <row r="557" spans="3:13" ht="14.25" customHeight="1" x14ac:dyDescent="0.3">
      <c r="C557" s="12"/>
      <c r="I557" s="9"/>
      <c r="K557" s="9"/>
      <c r="M557" s="9"/>
    </row>
    <row r="558" spans="3:13" ht="14.25" customHeight="1" x14ac:dyDescent="0.3">
      <c r="C558" s="12"/>
      <c r="I558" s="9"/>
      <c r="K558" s="9"/>
      <c r="M558" s="9"/>
    </row>
    <row r="559" spans="3:13" ht="14.25" customHeight="1" x14ac:dyDescent="0.3">
      <c r="C559" s="12"/>
      <c r="I559" s="9"/>
      <c r="K559" s="9"/>
      <c r="M559" s="9"/>
    </row>
    <row r="560" spans="3:13" ht="14.25" customHeight="1" x14ac:dyDescent="0.3">
      <c r="C560" s="12"/>
      <c r="I560" s="9"/>
      <c r="K560" s="9"/>
      <c r="M560" s="9"/>
    </row>
    <row r="561" spans="3:13" ht="14.25" customHeight="1" x14ac:dyDescent="0.3">
      <c r="C561" s="12"/>
      <c r="I561" s="9"/>
      <c r="K561" s="9"/>
      <c r="M561" s="9"/>
    </row>
    <row r="562" spans="3:13" ht="14.25" customHeight="1" x14ac:dyDescent="0.3">
      <c r="C562" s="12"/>
      <c r="I562" s="9"/>
      <c r="K562" s="9"/>
      <c r="M562" s="9"/>
    </row>
    <row r="563" spans="3:13" ht="14.25" customHeight="1" x14ac:dyDescent="0.3">
      <c r="C563" s="12"/>
      <c r="I563" s="9"/>
      <c r="K563" s="9"/>
      <c r="M563" s="9"/>
    </row>
    <row r="564" spans="3:13" ht="14.25" customHeight="1" x14ac:dyDescent="0.3">
      <c r="C564" s="12"/>
      <c r="I564" s="9"/>
      <c r="K564" s="9"/>
      <c r="M564" s="9"/>
    </row>
    <row r="565" spans="3:13" ht="14.25" customHeight="1" x14ac:dyDescent="0.3">
      <c r="C565" s="12"/>
      <c r="I565" s="9"/>
      <c r="K565" s="9"/>
      <c r="M565" s="9"/>
    </row>
    <row r="566" spans="3:13" ht="14.25" customHeight="1" x14ac:dyDescent="0.3">
      <c r="C566" s="12"/>
      <c r="I566" s="9"/>
      <c r="K566" s="9"/>
      <c r="M566" s="9"/>
    </row>
    <row r="567" spans="3:13" ht="14.25" customHeight="1" x14ac:dyDescent="0.3">
      <c r="C567" s="12"/>
      <c r="I567" s="9"/>
      <c r="K567" s="9"/>
      <c r="M567" s="9"/>
    </row>
    <row r="568" spans="3:13" ht="14.25" customHeight="1" x14ac:dyDescent="0.3">
      <c r="C568" s="12"/>
      <c r="I568" s="9"/>
      <c r="K568" s="9"/>
      <c r="M568" s="9"/>
    </row>
    <row r="569" spans="3:13" ht="14.25" customHeight="1" x14ac:dyDescent="0.3">
      <c r="C569" s="12"/>
      <c r="I569" s="9"/>
      <c r="K569" s="9"/>
      <c r="M569" s="9"/>
    </row>
    <row r="570" spans="3:13" ht="14.25" customHeight="1" x14ac:dyDescent="0.3">
      <c r="C570" s="12"/>
      <c r="I570" s="9"/>
      <c r="K570" s="9"/>
      <c r="M570" s="9"/>
    </row>
    <row r="571" spans="3:13" ht="14.25" customHeight="1" x14ac:dyDescent="0.3">
      <c r="C571" s="12"/>
      <c r="I571" s="9"/>
      <c r="K571" s="9"/>
      <c r="M571" s="9"/>
    </row>
    <row r="572" spans="3:13" ht="14.25" customHeight="1" x14ac:dyDescent="0.3">
      <c r="C572" s="12"/>
      <c r="I572" s="9"/>
      <c r="K572" s="9"/>
      <c r="M572" s="9"/>
    </row>
    <row r="573" spans="3:13" ht="14.25" customHeight="1" x14ac:dyDescent="0.3">
      <c r="C573" s="12"/>
      <c r="I573" s="9"/>
      <c r="K573" s="9"/>
      <c r="M573" s="9"/>
    </row>
    <row r="574" spans="3:13" ht="14.25" customHeight="1" x14ac:dyDescent="0.3">
      <c r="C574" s="12"/>
      <c r="I574" s="9"/>
      <c r="K574" s="9"/>
      <c r="M574" s="9"/>
    </row>
    <row r="575" spans="3:13" ht="14.25" customHeight="1" x14ac:dyDescent="0.3">
      <c r="C575" s="12"/>
      <c r="I575" s="9"/>
      <c r="K575" s="9"/>
      <c r="M575" s="9"/>
    </row>
    <row r="576" spans="3:13" ht="14.25" customHeight="1" x14ac:dyDescent="0.3">
      <c r="C576" s="12"/>
      <c r="I576" s="9"/>
      <c r="K576" s="9"/>
      <c r="M576" s="9"/>
    </row>
    <row r="577" spans="3:13" ht="14.25" customHeight="1" x14ac:dyDescent="0.3">
      <c r="C577" s="12"/>
      <c r="I577" s="9"/>
      <c r="K577" s="9"/>
      <c r="M577" s="9"/>
    </row>
    <row r="578" spans="3:13" ht="14.25" customHeight="1" x14ac:dyDescent="0.3">
      <c r="C578" s="12"/>
      <c r="I578" s="9"/>
      <c r="K578" s="9"/>
      <c r="M578" s="9"/>
    </row>
    <row r="579" spans="3:13" ht="14.25" customHeight="1" x14ac:dyDescent="0.3">
      <c r="C579" s="12"/>
      <c r="I579" s="9"/>
      <c r="K579" s="9"/>
      <c r="M579" s="9"/>
    </row>
    <row r="580" spans="3:13" ht="14.25" customHeight="1" x14ac:dyDescent="0.3">
      <c r="C580" s="12"/>
      <c r="I580" s="9"/>
      <c r="K580" s="9"/>
      <c r="M580" s="9"/>
    </row>
    <row r="581" spans="3:13" ht="14.25" customHeight="1" x14ac:dyDescent="0.3">
      <c r="C581" s="12"/>
      <c r="I581" s="9"/>
      <c r="K581" s="9"/>
      <c r="M581" s="9"/>
    </row>
    <row r="582" spans="3:13" ht="14.25" customHeight="1" x14ac:dyDescent="0.3">
      <c r="C582" s="12"/>
      <c r="I582" s="9"/>
      <c r="K582" s="9"/>
      <c r="M582" s="9"/>
    </row>
    <row r="583" spans="3:13" ht="14.25" customHeight="1" x14ac:dyDescent="0.3">
      <c r="C583" s="12"/>
      <c r="I583" s="9"/>
      <c r="K583" s="9"/>
      <c r="M583" s="9"/>
    </row>
    <row r="584" spans="3:13" ht="14.25" customHeight="1" x14ac:dyDescent="0.3">
      <c r="C584" s="12"/>
      <c r="I584" s="9"/>
      <c r="K584" s="9"/>
      <c r="M584" s="9"/>
    </row>
    <row r="585" spans="3:13" ht="14.25" customHeight="1" x14ac:dyDescent="0.3">
      <c r="C585" s="12"/>
      <c r="I585" s="9"/>
      <c r="K585" s="9"/>
      <c r="M585" s="9"/>
    </row>
    <row r="586" spans="3:13" ht="14.25" customHeight="1" x14ac:dyDescent="0.3">
      <c r="C586" s="12"/>
      <c r="I586" s="9"/>
      <c r="K586" s="9"/>
      <c r="M586" s="9"/>
    </row>
    <row r="587" spans="3:13" ht="14.25" customHeight="1" x14ac:dyDescent="0.3">
      <c r="C587" s="12"/>
      <c r="I587" s="9"/>
      <c r="K587" s="9"/>
      <c r="M587" s="9"/>
    </row>
    <row r="588" spans="3:13" ht="14.25" customHeight="1" x14ac:dyDescent="0.3">
      <c r="C588" s="12"/>
      <c r="I588" s="9"/>
      <c r="K588" s="9"/>
      <c r="M588" s="9"/>
    </row>
    <row r="589" spans="3:13" ht="14.25" customHeight="1" x14ac:dyDescent="0.3">
      <c r="C589" s="12"/>
      <c r="I589" s="9"/>
      <c r="K589" s="9"/>
      <c r="M589" s="9"/>
    </row>
    <row r="590" spans="3:13" ht="14.25" customHeight="1" x14ac:dyDescent="0.3">
      <c r="C590" s="12"/>
      <c r="I590" s="9"/>
      <c r="K590" s="9"/>
      <c r="M590" s="9"/>
    </row>
    <row r="591" spans="3:13" ht="14.25" customHeight="1" x14ac:dyDescent="0.3">
      <c r="C591" s="12"/>
      <c r="I591" s="9"/>
      <c r="K591" s="9"/>
      <c r="M591" s="9"/>
    </row>
    <row r="592" spans="3:13" ht="14.25" customHeight="1" x14ac:dyDescent="0.3">
      <c r="C592" s="12"/>
      <c r="I592" s="9"/>
      <c r="K592" s="9"/>
      <c r="M592" s="9"/>
    </row>
    <row r="593" spans="3:13" ht="14.25" customHeight="1" x14ac:dyDescent="0.3">
      <c r="C593" s="12"/>
      <c r="I593" s="9"/>
      <c r="K593" s="9"/>
      <c r="M593" s="9"/>
    </row>
    <row r="594" spans="3:13" ht="14.25" customHeight="1" x14ac:dyDescent="0.3">
      <c r="C594" s="12"/>
      <c r="I594" s="9"/>
      <c r="K594" s="9"/>
      <c r="M594" s="9"/>
    </row>
    <row r="595" spans="3:13" ht="14.25" customHeight="1" x14ac:dyDescent="0.3">
      <c r="C595" s="12"/>
      <c r="I595" s="9"/>
      <c r="K595" s="9"/>
      <c r="M595" s="9"/>
    </row>
    <row r="596" spans="3:13" ht="14.25" customHeight="1" x14ac:dyDescent="0.3">
      <c r="C596" s="12"/>
      <c r="I596" s="9"/>
      <c r="K596" s="9"/>
      <c r="M596" s="9"/>
    </row>
    <row r="597" spans="3:13" ht="14.25" customHeight="1" x14ac:dyDescent="0.3">
      <c r="C597" s="12"/>
      <c r="I597" s="9"/>
      <c r="K597" s="9"/>
      <c r="M597" s="9"/>
    </row>
    <row r="598" spans="3:13" ht="14.25" customHeight="1" x14ac:dyDescent="0.3">
      <c r="C598" s="12"/>
      <c r="I598" s="9"/>
      <c r="K598" s="9"/>
      <c r="M598" s="9"/>
    </row>
    <row r="599" spans="3:13" ht="14.25" customHeight="1" x14ac:dyDescent="0.3">
      <c r="C599" s="12"/>
      <c r="I599" s="9"/>
      <c r="K599" s="9"/>
      <c r="M599" s="9"/>
    </row>
    <row r="600" spans="3:13" ht="14.25" customHeight="1" x14ac:dyDescent="0.3">
      <c r="C600" s="12"/>
      <c r="I600" s="9"/>
      <c r="K600" s="9"/>
      <c r="M600" s="9"/>
    </row>
    <row r="601" spans="3:13" ht="14.25" customHeight="1" x14ac:dyDescent="0.3">
      <c r="C601" s="12"/>
      <c r="I601" s="9"/>
      <c r="K601" s="9"/>
      <c r="M601" s="9"/>
    </row>
    <row r="602" spans="3:13" ht="14.25" customHeight="1" x14ac:dyDescent="0.3">
      <c r="C602" s="12"/>
      <c r="I602" s="9"/>
      <c r="K602" s="9"/>
      <c r="M602" s="9"/>
    </row>
    <row r="603" spans="3:13" ht="14.25" customHeight="1" x14ac:dyDescent="0.3">
      <c r="C603" s="12"/>
      <c r="I603" s="9"/>
      <c r="K603" s="9"/>
      <c r="M603" s="9"/>
    </row>
    <row r="604" spans="3:13" ht="14.25" customHeight="1" x14ac:dyDescent="0.3">
      <c r="C604" s="12"/>
      <c r="I604" s="9"/>
      <c r="K604" s="9"/>
      <c r="M604" s="9"/>
    </row>
    <row r="605" spans="3:13" ht="14.25" customHeight="1" x14ac:dyDescent="0.3">
      <c r="C605" s="12"/>
      <c r="I605" s="9"/>
      <c r="K605" s="9"/>
      <c r="M605" s="9"/>
    </row>
    <row r="606" spans="3:13" ht="14.25" customHeight="1" x14ac:dyDescent="0.3">
      <c r="C606" s="12"/>
      <c r="I606" s="9"/>
      <c r="K606" s="9"/>
      <c r="M606" s="9"/>
    </row>
    <row r="607" spans="3:13" ht="14.25" customHeight="1" x14ac:dyDescent="0.3">
      <c r="C607" s="12"/>
      <c r="I607" s="9"/>
      <c r="K607" s="9"/>
      <c r="M607" s="9"/>
    </row>
    <row r="608" spans="3:13" ht="14.25" customHeight="1" x14ac:dyDescent="0.3">
      <c r="C608" s="12"/>
      <c r="I608" s="9"/>
      <c r="K608" s="9"/>
      <c r="M608" s="9"/>
    </row>
    <row r="609" spans="3:13" ht="14.25" customHeight="1" x14ac:dyDescent="0.3">
      <c r="C609" s="12"/>
      <c r="I609" s="9"/>
      <c r="K609" s="9"/>
      <c r="M609" s="9"/>
    </row>
    <row r="610" spans="3:13" ht="14.25" customHeight="1" x14ac:dyDescent="0.3">
      <c r="C610" s="12"/>
      <c r="I610" s="9"/>
      <c r="K610" s="9"/>
      <c r="M610" s="9"/>
    </row>
    <row r="611" spans="3:13" ht="14.25" customHeight="1" x14ac:dyDescent="0.3">
      <c r="C611" s="12"/>
      <c r="I611" s="9"/>
      <c r="K611" s="9"/>
      <c r="M611" s="9"/>
    </row>
    <row r="612" spans="3:13" ht="14.25" customHeight="1" x14ac:dyDescent="0.3">
      <c r="C612" s="12"/>
      <c r="I612" s="9"/>
      <c r="K612" s="9"/>
      <c r="M612" s="9"/>
    </row>
    <row r="613" spans="3:13" ht="14.25" customHeight="1" x14ac:dyDescent="0.3">
      <c r="C613" s="12"/>
      <c r="I613" s="9"/>
      <c r="K613" s="9"/>
      <c r="M613" s="9"/>
    </row>
    <row r="614" spans="3:13" ht="14.25" customHeight="1" x14ac:dyDescent="0.3">
      <c r="C614" s="12"/>
      <c r="I614" s="9"/>
      <c r="K614" s="9"/>
      <c r="M614" s="9"/>
    </row>
    <row r="615" spans="3:13" ht="14.25" customHeight="1" x14ac:dyDescent="0.3">
      <c r="C615" s="12"/>
      <c r="I615" s="9"/>
      <c r="K615" s="9"/>
      <c r="M615" s="9"/>
    </row>
    <row r="616" spans="3:13" ht="14.25" customHeight="1" x14ac:dyDescent="0.3">
      <c r="C616" s="12"/>
      <c r="I616" s="9"/>
      <c r="K616" s="9"/>
      <c r="M616" s="9"/>
    </row>
    <row r="617" spans="3:13" ht="14.25" customHeight="1" x14ac:dyDescent="0.3">
      <c r="C617" s="12"/>
      <c r="I617" s="9"/>
      <c r="K617" s="9"/>
      <c r="M617" s="9"/>
    </row>
    <row r="618" spans="3:13" ht="14.25" customHeight="1" x14ac:dyDescent="0.3">
      <c r="C618" s="12"/>
      <c r="I618" s="9"/>
      <c r="K618" s="9"/>
      <c r="M618" s="9"/>
    </row>
    <row r="619" spans="3:13" ht="14.25" customHeight="1" x14ac:dyDescent="0.3">
      <c r="C619" s="12"/>
      <c r="I619" s="9"/>
      <c r="K619" s="9"/>
      <c r="M619" s="9"/>
    </row>
    <row r="620" spans="3:13" ht="14.25" customHeight="1" x14ac:dyDescent="0.3">
      <c r="C620" s="12"/>
      <c r="I620" s="9"/>
      <c r="K620" s="9"/>
      <c r="M620" s="9"/>
    </row>
    <row r="621" spans="3:13" ht="14.25" customHeight="1" x14ac:dyDescent="0.3">
      <c r="C621" s="12"/>
      <c r="I621" s="9"/>
      <c r="K621" s="9"/>
      <c r="M621" s="9"/>
    </row>
    <row r="622" spans="3:13" ht="14.25" customHeight="1" x14ac:dyDescent="0.3">
      <c r="C622" s="12"/>
      <c r="I622" s="9"/>
      <c r="K622" s="9"/>
      <c r="M622" s="9"/>
    </row>
    <row r="623" spans="3:13" ht="14.25" customHeight="1" x14ac:dyDescent="0.3">
      <c r="C623" s="12"/>
      <c r="I623" s="9"/>
      <c r="K623" s="9"/>
      <c r="M623" s="9"/>
    </row>
    <row r="624" spans="3:13" ht="14.25" customHeight="1" x14ac:dyDescent="0.3">
      <c r="C624" s="12"/>
      <c r="I624" s="9"/>
      <c r="K624" s="9"/>
      <c r="M624" s="9"/>
    </row>
    <row r="625" spans="3:13" ht="14.25" customHeight="1" x14ac:dyDescent="0.3">
      <c r="C625" s="12"/>
      <c r="I625" s="9"/>
      <c r="K625" s="9"/>
      <c r="M625" s="9"/>
    </row>
    <row r="626" spans="3:13" ht="14.25" customHeight="1" x14ac:dyDescent="0.3">
      <c r="C626" s="12"/>
      <c r="I626" s="9"/>
      <c r="K626" s="9"/>
      <c r="M626" s="9"/>
    </row>
    <row r="627" spans="3:13" ht="14.25" customHeight="1" x14ac:dyDescent="0.3">
      <c r="C627" s="12"/>
      <c r="I627" s="9"/>
      <c r="K627" s="9"/>
      <c r="M627" s="9"/>
    </row>
    <row r="628" spans="3:13" ht="14.25" customHeight="1" x14ac:dyDescent="0.3">
      <c r="C628" s="12"/>
      <c r="I628" s="9"/>
      <c r="K628" s="9"/>
      <c r="M628" s="9"/>
    </row>
    <row r="629" spans="3:13" ht="14.25" customHeight="1" x14ac:dyDescent="0.3">
      <c r="C629" s="12"/>
      <c r="I629" s="9"/>
      <c r="K629" s="9"/>
      <c r="M629" s="9"/>
    </row>
    <row r="630" spans="3:13" ht="14.25" customHeight="1" x14ac:dyDescent="0.3">
      <c r="C630" s="12"/>
      <c r="I630" s="9"/>
      <c r="K630" s="9"/>
      <c r="M630" s="9"/>
    </row>
    <row r="631" spans="3:13" ht="14.25" customHeight="1" x14ac:dyDescent="0.3">
      <c r="C631" s="12"/>
      <c r="I631" s="9"/>
      <c r="K631" s="9"/>
      <c r="M631" s="9"/>
    </row>
    <row r="632" spans="3:13" ht="14.25" customHeight="1" x14ac:dyDescent="0.3">
      <c r="C632" s="12"/>
      <c r="I632" s="9"/>
      <c r="K632" s="9"/>
      <c r="M632" s="9"/>
    </row>
    <row r="633" spans="3:13" ht="14.25" customHeight="1" x14ac:dyDescent="0.3">
      <c r="C633" s="12"/>
      <c r="I633" s="9"/>
      <c r="K633" s="9"/>
      <c r="M633" s="9"/>
    </row>
    <row r="634" spans="3:13" ht="14.25" customHeight="1" x14ac:dyDescent="0.3">
      <c r="C634" s="12"/>
      <c r="I634" s="9"/>
      <c r="K634" s="9"/>
      <c r="M634" s="9"/>
    </row>
    <row r="635" spans="3:13" ht="14.25" customHeight="1" x14ac:dyDescent="0.3">
      <c r="C635" s="12"/>
      <c r="I635" s="9"/>
      <c r="K635" s="9"/>
      <c r="M635" s="9"/>
    </row>
    <row r="636" spans="3:13" ht="14.25" customHeight="1" x14ac:dyDescent="0.3">
      <c r="C636" s="12"/>
      <c r="I636" s="9"/>
      <c r="K636" s="9"/>
      <c r="M636" s="9"/>
    </row>
    <row r="637" spans="3:13" ht="14.25" customHeight="1" x14ac:dyDescent="0.3">
      <c r="C637" s="12"/>
      <c r="I637" s="9"/>
      <c r="K637" s="9"/>
      <c r="M637" s="9"/>
    </row>
    <row r="638" spans="3:13" ht="14.25" customHeight="1" x14ac:dyDescent="0.3">
      <c r="C638" s="12"/>
      <c r="I638" s="9"/>
      <c r="K638" s="9"/>
      <c r="M638" s="9"/>
    </row>
    <row r="639" spans="3:13" ht="14.25" customHeight="1" x14ac:dyDescent="0.3">
      <c r="C639" s="12"/>
      <c r="I639" s="9"/>
      <c r="K639" s="9"/>
      <c r="M639" s="9"/>
    </row>
    <row r="640" spans="3:13" ht="14.25" customHeight="1" x14ac:dyDescent="0.3">
      <c r="C640" s="12"/>
      <c r="I640" s="9"/>
      <c r="K640" s="9"/>
      <c r="M640" s="9"/>
    </row>
    <row r="641" spans="3:13" ht="14.25" customHeight="1" x14ac:dyDescent="0.3">
      <c r="C641" s="12"/>
      <c r="I641" s="9"/>
      <c r="K641" s="9"/>
      <c r="M641" s="9"/>
    </row>
    <row r="642" spans="3:13" ht="14.25" customHeight="1" x14ac:dyDescent="0.3">
      <c r="C642" s="12"/>
      <c r="I642" s="9"/>
      <c r="K642" s="9"/>
      <c r="M642" s="9"/>
    </row>
    <row r="643" spans="3:13" ht="14.25" customHeight="1" x14ac:dyDescent="0.3">
      <c r="C643" s="12"/>
      <c r="I643" s="9"/>
      <c r="K643" s="9"/>
      <c r="M643" s="9"/>
    </row>
    <row r="644" spans="3:13" ht="14.25" customHeight="1" x14ac:dyDescent="0.3">
      <c r="C644" s="12"/>
      <c r="I644" s="9"/>
      <c r="K644" s="9"/>
      <c r="M644" s="9"/>
    </row>
    <row r="645" spans="3:13" ht="14.25" customHeight="1" x14ac:dyDescent="0.3">
      <c r="C645" s="12"/>
      <c r="I645" s="9"/>
      <c r="K645" s="9"/>
      <c r="M645" s="9"/>
    </row>
    <row r="646" spans="3:13" ht="14.25" customHeight="1" x14ac:dyDescent="0.3">
      <c r="C646" s="12"/>
      <c r="I646" s="9"/>
      <c r="K646" s="9"/>
      <c r="M646" s="9"/>
    </row>
    <row r="647" spans="3:13" ht="14.25" customHeight="1" x14ac:dyDescent="0.3">
      <c r="C647" s="12"/>
      <c r="I647" s="9"/>
      <c r="K647" s="9"/>
      <c r="M647" s="9"/>
    </row>
    <row r="648" spans="3:13" ht="14.25" customHeight="1" x14ac:dyDescent="0.3">
      <c r="C648" s="12"/>
      <c r="I648" s="9"/>
      <c r="K648" s="9"/>
      <c r="M648" s="9"/>
    </row>
    <row r="649" spans="3:13" ht="14.25" customHeight="1" x14ac:dyDescent="0.3">
      <c r="C649" s="12"/>
      <c r="I649" s="9"/>
      <c r="K649" s="9"/>
      <c r="M649" s="9"/>
    </row>
    <row r="650" spans="3:13" ht="14.25" customHeight="1" x14ac:dyDescent="0.3">
      <c r="C650" s="12"/>
      <c r="I650" s="9"/>
      <c r="K650" s="9"/>
      <c r="M650" s="9"/>
    </row>
    <row r="651" spans="3:13" ht="14.25" customHeight="1" x14ac:dyDescent="0.3">
      <c r="C651" s="12"/>
      <c r="I651" s="9"/>
      <c r="K651" s="9"/>
      <c r="M651" s="9"/>
    </row>
    <row r="652" spans="3:13" ht="14.25" customHeight="1" x14ac:dyDescent="0.3">
      <c r="C652" s="12"/>
      <c r="I652" s="9"/>
      <c r="K652" s="9"/>
      <c r="M652" s="9"/>
    </row>
    <row r="653" spans="3:13" ht="14.25" customHeight="1" x14ac:dyDescent="0.3">
      <c r="C653" s="12"/>
      <c r="I653" s="9"/>
      <c r="K653" s="9"/>
      <c r="M653" s="9"/>
    </row>
    <row r="654" spans="3:13" ht="14.25" customHeight="1" x14ac:dyDescent="0.3">
      <c r="C654" s="12"/>
      <c r="I654" s="9"/>
      <c r="K654" s="9"/>
      <c r="M654" s="9"/>
    </row>
    <row r="655" spans="3:13" ht="14.25" customHeight="1" x14ac:dyDescent="0.3">
      <c r="C655" s="12"/>
      <c r="I655" s="9"/>
      <c r="K655" s="9"/>
      <c r="M655" s="9"/>
    </row>
    <row r="656" spans="3:13" ht="14.25" customHeight="1" x14ac:dyDescent="0.3">
      <c r="C656" s="12"/>
      <c r="I656" s="9"/>
      <c r="K656" s="9"/>
      <c r="M656" s="9"/>
    </row>
    <row r="657" spans="3:13" ht="14.25" customHeight="1" x14ac:dyDescent="0.3">
      <c r="C657" s="12"/>
      <c r="I657" s="9"/>
      <c r="K657" s="9"/>
      <c r="M657" s="9"/>
    </row>
    <row r="658" spans="3:13" ht="14.25" customHeight="1" x14ac:dyDescent="0.3">
      <c r="C658" s="12"/>
      <c r="I658" s="9"/>
      <c r="K658" s="9"/>
      <c r="M658" s="9"/>
    </row>
    <row r="659" spans="3:13" ht="14.25" customHeight="1" x14ac:dyDescent="0.3">
      <c r="C659" s="12"/>
      <c r="I659" s="9"/>
      <c r="K659" s="9"/>
      <c r="M659" s="9"/>
    </row>
    <row r="660" spans="3:13" ht="14.25" customHeight="1" x14ac:dyDescent="0.3">
      <c r="C660" s="12"/>
      <c r="I660" s="9"/>
      <c r="K660" s="9"/>
      <c r="M660" s="9"/>
    </row>
    <row r="661" spans="3:13" ht="14.25" customHeight="1" x14ac:dyDescent="0.3">
      <c r="C661" s="12"/>
      <c r="I661" s="9"/>
      <c r="K661" s="9"/>
      <c r="M661" s="9"/>
    </row>
    <row r="662" spans="3:13" ht="14.25" customHeight="1" x14ac:dyDescent="0.3">
      <c r="C662" s="12"/>
      <c r="I662" s="9"/>
      <c r="K662" s="9"/>
      <c r="M662" s="9"/>
    </row>
    <row r="663" spans="3:13" ht="14.25" customHeight="1" x14ac:dyDescent="0.3">
      <c r="C663" s="12"/>
      <c r="I663" s="9"/>
      <c r="K663" s="9"/>
      <c r="M663" s="9"/>
    </row>
    <row r="664" spans="3:13" ht="14.25" customHeight="1" x14ac:dyDescent="0.3">
      <c r="C664" s="12"/>
      <c r="I664" s="9"/>
      <c r="K664" s="9"/>
      <c r="M664" s="9"/>
    </row>
    <row r="665" spans="3:13" ht="14.25" customHeight="1" x14ac:dyDescent="0.3">
      <c r="C665" s="12"/>
      <c r="I665" s="9"/>
      <c r="K665" s="9"/>
      <c r="M665" s="9"/>
    </row>
    <row r="666" spans="3:13" ht="14.25" customHeight="1" x14ac:dyDescent="0.3">
      <c r="C666" s="12"/>
      <c r="I666" s="9"/>
      <c r="K666" s="9"/>
      <c r="M666" s="9"/>
    </row>
    <row r="667" spans="3:13" ht="14.25" customHeight="1" x14ac:dyDescent="0.3">
      <c r="C667" s="12"/>
      <c r="I667" s="9"/>
      <c r="K667" s="9"/>
      <c r="M667" s="9"/>
    </row>
    <row r="668" spans="3:13" ht="14.25" customHeight="1" x14ac:dyDescent="0.3">
      <c r="C668" s="12"/>
      <c r="I668" s="9"/>
      <c r="K668" s="9"/>
      <c r="M668" s="9"/>
    </row>
    <row r="669" spans="3:13" ht="14.25" customHeight="1" x14ac:dyDescent="0.3">
      <c r="C669" s="12"/>
      <c r="I669" s="9"/>
      <c r="K669" s="9"/>
      <c r="M669" s="9"/>
    </row>
    <row r="670" spans="3:13" ht="14.25" customHeight="1" x14ac:dyDescent="0.3">
      <c r="C670" s="12"/>
      <c r="I670" s="9"/>
      <c r="K670" s="9"/>
      <c r="M670" s="9"/>
    </row>
    <row r="671" spans="3:13" ht="14.25" customHeight="1" x14ac:dyDescent="0.3">
      <c r="C671" s="12"/>
      <c r="I671" s="9"/>
      <c r="K671" s="9"/>
      <c r="M671" s="9"/>
    </row>
    <row r="672" spans="3:13" ht="14.25" customHeight="1" x14ac:dyDescent="0.3">
      <c r="C672" s="12"/>
      <c r="I672" s="9"/>
      <c r="K672" s="9"/>
      <c r="M672" s="9"/>
    </row>
    <row r="673" spans="3:13" ht="14.25" customHeight="1" x14ac:dyDescent="0.3">
      <c r="C673" s="12"/>
      <c r="I673" s="9"/>
      <c r="K673" s="9"/>
      <c r="M673" s="9"/>
    </row>
    <row r="674" spans="3:13" ht="14.25" customHeight="1" x14ac:dyDescent="0.3">
      <c r="C674" s="12"/>
      <c r="I674" s="9"/>
      <c r="K674" s="9"/>
      <c r="M674" s="9"/>
    </row>
    <row r="675" spans="3:13" ht="14.25" customHeight="1" x14ac:dyDescent="0.3">
      <c r="C675" s="12"/>
      <c r="I675" s="9"/>
      <c r="K675" s="9"/>
      <c r="M675" s="9"/>
    </row>
    <row r="676" spans="3:13" ht="14.25" customHeight="1" x14ac:dyDescent="0.3">
      <c r="C676" s="12"/>
      <c r="I676" s="9"/>
      <c r="K676" s="9"/>
      <c r="M676" s="9"/>
    </row>
    <row r="677" spans="3:13" ht="14.25" customHeight="1" x14ac:dyDescent="0.3">
      <c r="C677" s="12"/>
      <c r="I677" s="9"/>
      <c r="K677" s="9"/>
      <c r="M677" s="9"/>
    </row>
    <row r="678" spans="3:13" ht="14.25" customHeight="1" x14ac:dyDescent="0.3">
      <c r="C678" s="12"/>
      <c r="I678" s="9"/>
      <c r="K678" s="9"/>
      <c r="M678" s="9"/>
    </row>
    <row r="679" spans="3:13" ht="14.25" customHeight="1" x14ac:dyDescent="0.3">
      <c r="C679" s="12"/>
      <c r="I679" s="9"/>
      <c r="K679" s="9"/>
      <c r="M679" s="9"/>
    </row>
    <row r="680" spans="3:13" ht="14.25" customHeight="1" x14ac:dyDescent="0.3">
      <c r="C680" s="12"/>
      <c r="I680" s="9"/>
      <c r="K680" s="9"/>
      <c r="M680" s="9"/>
    </row>
    <row r="681" spans="3:13" ht="14.25" customHeight="1" x14ac:dyDescent="0.3">
      <c r="C681" s="12"/>
      <c r="I681" s="9"/>
      <c r="K681" s="9"/>
      <c r="M681" s="9"/>
    </row>
    <row r="682" spans="3:13" ht="14.25" customHeight="1" x14ac:dyDescent="0.3">
      <c r="C682" s="12"/>
      <c r="I682" s="9"/>
      <c r="K682" s="9"/>
      <c r="M682" s="9"/>
    </row>
    <row r="683" spans="3:13" ht="14.25" customHeight="1" x14ac:dyDescent="0.3">
      <c r="C683" s="12"/>
      <c r="I683" s="9"/>
      <c r="K683" s="9"/>
      <c r="M683" s="9"/>
    </row>
    <row r="684" spans="3:13" ht="14.25" customHeight="1" x14ac:dyDescent="0.3">
      <c r="C684" s="12"/>
      <c r="I684" s="9"/>
      <c r="K684" s="9"/>
      <c r="M684" s="9"/>
    </row>
    <row r="685" spans="3:13" ht="14.25" customHeight="1" x14ac:dyDescent="0.3">
      <c r="C685" s="12"/>
      <c r="I685" s="9"/>
      <c r="K685" s="9"/>
      <c r="M685" s="9"/>
    </row>
    <row r="686" spans="3:13" ht="14.25" customHeight="1" x14ac:dyDescent="0.3">
      <c r="C686" s="12"/>
      <c r="I686" s="9"/>
      <c r="K686" s="9"/>
      <c r="M686" s="9"/>
    </row>
    <row r="687" spans="3:13" ht="14.25" customHeight="1" x14ac:dyDescent="0.3">
      <c r="C687" s="12"/>
      <c r="I687" s="9"/>
      <c r="K687" s="9"/>
      <c r="M687" s="9"/>
    </row>
    <row r="688" spans="3:13" ht="14.25" customHeight="1" x14ac:dyDescent="0.3">
      <c r="C688" s="12"/>
      <c r="I688" s="9"/>
      <c r="K688" s="9"/>
      <c r="M688" s="9"/>
    </row>
    <row r="689" spans="3:13" ht="14.25" customHeight="1" x14ac:dyDescent="0.3">
      <c r="C689" s="12"/>
      <c r="I689" s="9"/>
      <c r="K689" s="9"/>
      <c r="M689" s="9"/>
    </row>
    <row r="690" spans="3:13" ht="14.25" customHeight="1" x14ac:dyDescent="0.3">
      <c r="C690" s="12"/>
      <c r="I690" s="9"/>
      <c r="K690" s="9"/>
      <c r="M690" s="9"/>
    </row>
    <row r="691" spans="3:13" ht="14.25" customHeight="1" x14ac:dyDescent="0.3">
      <c r="C691" s="12"/>
      <c r="I691" s="9"/>
      <c r="K691" s="9"/>
      <c r="M691" s="9"/>
    </row>
    <row r="692" spans="3:13" ht="14.25" customHeight="1" x14ac:dyDescent="0.3">
      <c r="C692" s="12"/>
      <c r="I692" s="9"/>
      <c r="K692" s="9"/>
      <c r="M692" s="9"/>
    </row>
    <row r="693" spans="3:13" ht="14.25" customHeight="1" x14ac:dyDescent="0.3">
      <c r="C693" s="12"/>
      <c r="I693" s="9"/>
      <c r="K693" s="9"/>
      <c r="M693" s="9"/>
    </row>
    <row r="694" spans="3:13" ht="14.25" customHeight="1" x14ac:dyDescent="0.3">
      <c r="C694" s="12"/>
      <c r="I694" s="9"/>
      <c r="K694" s="9"/>
      <c r="M694" s="9"/>
    </row>
    <row r="695" spans="3:13" ht="14.25" customHeight="1" x14ac:dyDescent="0.3">
      <c r="C695" s="12"/>
      <c r="I695" s="9"/>
      <c r="K695" s="9"/>
      <c r="M695" s="9"/>
    </row>
    <row r="696" spans="3:13" ht="14.25" customHeight="1" x14ac:dyDescent="0.3">
      <c r="C696" s="12"/>
      <c r="I696" s="9"/>
      <c r="K696" s="9"/>
      <c r="M696" s="9"/>
    </row>
    <row r="697" spans="3:13" ht="14.25" customHeight="1" x14ac:dyDescent="0.3">
      <c r="C697" s="12"/>
      <c r="I697" s="9"/>
      <c r="K697" s="9"/>
      <c r="M697" s="9"/>
    </row>
    <row r="698" spans="3:13" ht="14.25" customHeight="1" x14ac:dyDescent="0.3">
      <c r="C698" s="12"/>
      <c r="I698" s="9"/>
      <c r="K698" s="9"/>
      <c r="M698" s="9"/>
    </row>
    <row r="699" spans="3:13" ht="14.25" customHeight="1" x14ac:dyDescent="0.3">
      <c r="C699" s="12"/>
      <c r="I699" s="9"/>
      <c r="K699" s="9"/>
      <c r="M699" s="9"/>
    </row>
    <row r="700" spans="3:13" ht="14.25" customHeight="1" x14ac:dyDescent="0.3">
      <c r="C700" s="12"/>
      <c r="I700" s="9"/>
      <c r="K700" s="9"/>
      <c r="M700" s="9"/>
    </row>
    <row r="701" spans="3:13" ht="14.25" customHeight="1" x14ac:dyDescent="0.3">
      <c r="C701" s="12"/>
      <c r="I701" s="9"/>
      <c r="K701" s="9"/>
      <c r="M701" s="9"/>
    </row>
    <row r="702" spans="3:13" ht="14.25" customHeight="1" x14ac:dyDescent="0.3">
      <c r="C702" s="12"/>
      <c r="I702" s="9"/>
      <c r="K702" s="9"/>
      <c r="M702" s="9"/>
    </row>
    <row r="703" spans="3:13" ht="14.25" customHeight="1" x14ac:dyDescent="0.3">
      <c r="C703" s="12"/>
      <c r="I703" s="9"/>
      <c r="K703" s="9"/>
      <c r="M703" s="9"/>
    </row>
    <row r="704" spans="3:13" ht="14.25" customHeight="1" x14ac:dyDescent="0.3">
      <c r="C704" s="12"/>
      <c r="I704" s="9"/>
      <c r="K704" s="9"/>
      <c r="M704" s="9"/>
    </row>
    <row r="705" spans="3:13" ht="14.25" customHeight="1" x14ac:dyDescent="0.3">
      <c r="C705" s="12"/>
      <c r="I705" s="9"/>
      <c r="K705" s="9"/>
      <c r="M705" s="9"/>
    </row>
    <row r="706" spans="3:13" ht="14.25" customHeight="1" x14ac:dyDescent="0.3">
      <c r="C706" s="12"/>
      <c r="I706" s="9"/>
      <c r="K706" s="9"/>
      <c r="M706" s="9"/>
    </row>
    <row r="707" spans="3:13" ht="14.25" customHeight="1" x14ac:dyDescent="0.3">
      <c r="C707" s="12"/>
      <c r="I707" s="9"/>
      <c r="K707" s="9"/>
      <c r="M707" s="9"/>
    </row>
    <row r="708" spans="3:13" ht="14.25" customHeight="1" x14ac:dyDescent="0.3">
      <c r="C708" s="12"/>
      <c r="I708" s="9"/>
      <c r="K708" s="9"/>
      <c r="M708" s="9"/>
    </row>
    <row r="709" spans="3:13" ht="14.25" customHeight="1" x14ac:dyDescent="0.3">
      <c r="C709" s="12"/>
      <c r="I709" s="9"/>
      <c r="K709" s="9"/>
      <c r="M709" s="9"/>
    </row>
    <row r="710" spans="3:13" ht="14.25" customHeight="1" x14ac:dyDescent="0.3">
      <c r="C710" s="12"/>
      <c r="I710" s="9"/>
      <c r="K710" s="9"/>
      <c r="M710" s="9"/>
    </row>
    <row r="711" spans="3:13" ht="14.25" customHeight="1" x14ac:dyDescent="0.3">
      <c r="C711" s="12"/>
      <c r="I711" s="9"/>
      <c r="K711" s="9"/>
      <c r="M711" s="9"/>
    </row>
    <row r="712" spans="3:13" ht="14.25" customHeight="1" x14ac:dyDescent="0.3">
      <c r="C712" s="12"/>
      <c r="I712" s="9"/>
      <c r="K712" s="9"/>
      <c r="M712" s="9"/>
    </row>
    <row r="713" spans="3:13" ht="14.25" customHeight="1" x14ac:dyDescent="0.3">
      <c r="C713" s="12"/>
      <c r="I713" s="9"/>
      <c r="K713" s="9"/>
      <c r="M713" s="9"/>
    </row>
    <row r="714" spans="3:13" ht="14.25" customHeight="1" x14ac:dyDescent="0.3">
      <c r="C714" s="12"/>
      <c r="I714" s="9"/>
      <c r="K714" s="9"/>
      <c r="M714" s="9"/>
    </row>
    <row r="715" spans="3:13" ht="14.25" customHeight="1" x14ac:dyDescent="0.3">
      <c r="C715" s="12"/>
      <c r="I715" s="9"/>
      <c r="K715" s="9"/>
      <c r="M715" s="9"/>
    </row>
    <row r="716" spans="3:13" ht="14.25" customHeight="1" x14ac:dyDescent="0.3">
      <c r="C716" s="12"/>
      <c r="I716" s="9"/>
      <c r="K716" s="9"/>
      <c r="M716" s="9"/>
    </row>
    <row r="717" spans="3:13" ht="14.25" customHeight="1" x14ac:dyDescent="0.3">
      <c r="C717" s="12"/>
      <c r="I717" s="9"/>
      <c r="K717" s="9"/>
      <c r="M717" s="9"/>
    </row>
    <row r="718" spans="3:13" ht="14.25" customHeight="1" x14ac:dyDescent="0.3">
      <c r="C718" s="12"/>
      <c r="I718" s="9"/>
      <c r="K718" s="9"/>
      <c r="M718" s="9"/>
    </row>
    <row r="719" spans="3:13" ht="14.25" customHeight="1" x14ac:dyDescent="0.3">
      <c r="C719" s="12"/>
      <c r="I719" s="9"/>
      <c r="K719" s="9"/>
      <c r="M719" s="9"/>
    </row>
    <row r="720" spans="3:13" ht="14.25" customHeight="1" x14ac:dyDescent="0.3">
      <c r="C720" s="12"/>
      <c r="I720" s="9"/>
      <c r="K720" s="9"/>
      <c r="M720" s="9"/>
    </row>
    <row r="721" spans="3:13" ht="14.25" customHeight="1" x14ac:dyDescent="0.3">
      <c r="C721" s="12"/>
      <c r="I721" s="9"/>
      <c r="K721" s="9"/>
      <c r="M721" s="9"/>
    </row>
    <row r="722" spans="3:13" ht="14.25" customHeight="1" x14ac:dyDescent="0.3">
      <c r="C722" s="12"/>
      <c r="I722" s="9"/>
      <c r="K722" s="9"/>
      <c r="M722" s="9"/>
    </row>
    <row r="723" spans="3:13" ht="14.25" customHeight="1" x14ac:dyDescent="0.3">
      <c r="C723" s="12"/>
      <c r="I723" s="9"/>
      <c r="K723" s="9"/>
      <c r="M723" s="9"/>
    </row>
    <row r="724" spans="3:13" ht="14.25" customHeight="1" x14ac:dyDescent="0.3">
      <c r="C724" s="12"/>
      <c r="I724" s="9"/>
      <c r="K724" s="9"/>
      <c r="M724" s="9"/>
    </row>
    <row r="725" spans="3:13" ht="14.25" customHeight="1" x14ac:dyDescent="0.3">
      <c r="C725" s="12"/>
      <c r="I725" s="9"/>
      <c r="K725" s="9"/>
      <c r="M725" s="9"/>
    </row>
    <row r="726" spans="3:13" ht="14.25" customHeight="1" x14ac:dyDescent="0.3">
      <c r="C726" s="12"/>
      <c r="I726" s="9"/>
      <c r="K726" s="9"/>
      <c r="M726" s="9"/>
    </row>
    <row r="727" spans="3:13" ht="14.25" customHeight="1" x14ac:dyDescent="0.3">
      <c r="C727" s="12"/>
      <c r="I727" s="9"/>
      <c r="K727" s="9"/>
      <c r="M727" s="9"/>
    </row>
    <row r="728" spans="3:13" ht="14.25" customHeight="1" x14ac:dyDescent="0.3">
      <c r="C728" s="12"/>
      <c r="I728" s="9"/>
      <c r="K728" s="9"/>
      <c r="M728" s="9"/>
    </row>
    <row r="729" spans="3:13" ht="14.25" customHeight="1" x14ac:dyDescent="0.3">
      <c r="C729" s="12"/>
      <c r="I729" s="9"/>
      <c r="K729" s="9"/>
      <c r="M729" s="9"/>
    </row>
    <row r="730" spans="3:13" ht="14.25" customHeight="1" x14ac:dyDescent="0.3">
      <c r="C730" s="12"/>
      <c r="I730" s="9"/>
      <c r="K730" s="9"/>
      <c r="M730" s="9"/>
    </row>
    <row r="731" spans="3:13" ht="14.25" customHeight="1" x14ac:dyDescent="0.3">
      <c r="C731" s="12"/>
      <c r="I731" s="9"/>
      <c r="K731" s="9"/>
      <c r="M731" s="9"/>
    </row>
    <row r="732" spans="3:13" ht="14.25" customHeight="1" x14ac:dyDescent="0.3">
      <c r="C732" s="12"/>
      <c r="I732" s="9"/>
      <c r="K732" s="9"/>
      <c r="M732" s="9"/>
    </row>
    <row r="733" spans="3:13" ht="14.25" customHeight="1" x14ac:dyDescent="0.3">
      <c r="C733" s="12"/>
      <c r="I733" s="9"/>
      <c r="K733" s="9"/>
      <c r="M733" s="9"/>
    </row>
    <row r="734" spans="3:13" ht="14.25" customHeight="1" x14ac:dyDescent="0.3">
      <c r="C734" s="12"/>
      <c r="I734" s="9"/>
      <c r="K734" s="9"/>
      <c r="M734" s="9"/>
    </row>
    <row r="735" spans="3:13" ht="14.25" customHeight="1" x14ac:dyDescent="0.3">
      <c r="C735" s="12"/>
      <c r="I735" s="9"/>
      <c r="K735" s="9"/>
      <c r="M735" s="9"/>
    </row>
    <row r="736" spans="3:13" ht="14.25" customHeight="1" x14ac:dyDescent="0.3">
      <c r="C736" s="12"/>
      <c r="I736" s="9"/>
      <c r="K736" s="9"/>
      <c r="M736" s="9"/>
    </row>
    <row r="737" spans="3:13" ht="14.25" customHeight="1" x14ac:dyDescent="0.3">
      <c r="C737" s="12"/>
      <c r="I737" s="9"/>
      <c r="K737" s="9"/>
      <c r="M737" s="9"/>
    </row>
    <row r="738" spans="3:13" ht="14.25" customHeight="1" x14ac:dyDescent="0.3">
      <c r="C738" s="12"/>
      <c r="I738" s="9"/>
      <c r="K738" s="9"/>
      <c r="M738" s="9"/>
    </row>
    <row r="739" spans="3:13" ht="14.25" customHeight="1" x14ac:dyDescent="0.3">
      <c r="C739" s="12"/>
      <c r="I739" s="9"/>
      <c r="K739" s="9"/>
      <c r="M739" s="9"/>
    </row>
    <row r="740" spans="3:13" ht="14.25" customHeight="1" x14ac:dyDescent="0.3">
      <c r="C740" s="12"/>
      <c r="I740" s="9"/>
      <c r="K740" s="9"/>
      <c r="M740" s="9"/>
    </row>
    <row r="741" spans="3:13" ht="14.25" customHeight="1" x14ac:dyDescent="0.3">
      <c r="C741" s="12"/>
      <c r="I741" s="9"/>
      <c r="K741" s="9"/>
      <c r="M741" s="9"/>
    </row>
    <row r="742" spans="3:13" ht="14.25" customHeight="1" x14ac:dyDescent="0.3">
      <c r="C742" s="12"/>
      <c r="I742" s="9"/>
      <c r="K742" s="9"/>
      <c r="M742" s="9"/>
    </row>
    <row r="743" spans="3:13" ht="14.25" customHeight="1" x14ac:dyDescent="0.3">
      <c r="C743" s="12"/>
      <c r="I743" s="9"/>
      <c r="K743" s="9"/>
      <c r="M743" s="9"/>
    </row>
    <row r="744" spans="3:13" ht="14.25" customHeight="1" x14ac:dyDescent="0.3">
      <c r="C744" s="12"/>
      <c r="I744" s="9"/>
      <c r="K744" s="9"/>
      <c r="M744" s="9"/>
    </row>
    <row r="745" spans="3:13" ht="14.25" customHeight="1" x14ac:dyDescent="0.3">
      <c r="C745" s="12"/>
      <c r="I745" s="9"/>
      <c r="K745" s="9"/>
      <c r="M745" s="9"/>
    </row>
    <row r="746" spans="3:13" ht="14.25" customHeight="1" x14ac:dyDescent="0.3">
      <c r="C746" s="12"/>
      <c r="I746" s="9"/>
      <c r="K746" s="9"/>
      <c r="M746" s="9"/>
    </row>
    <row r="747" spans="3:13" ht="14.25" customHeight="1" x14ac:dyDescent="0.3">
      <c r="C747" s="12"/>
      <c r="I747" s="9"/>
      <c r="K747" s="9"/>
      <c r="M747" s="9"/>
    </row>
    <row r="748" spans="3:13" ht="14.25" customHeight="1" x14ac:dyDescent="0.3">
      <c r="C748" s="12"/>
      <c r="I748" s="9"/>
      <c r="K748" s="9"/>
      <c r="M748" s="9"/>
    </row>
    <row r="749" spans="3:13" ht="14.25" customHeight="1" x14ac:dyDescent="0.3">
      <c r="C749" s="12"/>
      <c r="I749" s="9"/>
      <c r="K749" s="9"/>
      <c r="M749" s="9"/>
    </row>
    <row r="750" spans="3:13" ht="14.25" customHeight="1" x14ac:dyDescent="0.3">
      <c r="C750" s="12"/>
      <c r="I750" s="9"/>
      <c r="K750" s="9"/>
      <c r="M750" s="9"/>
    </row>
    <row r="751" spans="3:13" ht="14.25" customHeight="1" x14ac:dyDescent="0.3">
      <c r="C751" s="12"/>
      <c r="I751" s="9"/>
      <c r="K751" s="9"/>
      <c r="M751" s="9"/>
    </row>
    <row r="752" spans="3:13" ht="14.25" customHeight="1" x14ac:dyDescent="0.3">
      <c r="C752" s="12"/>
      <c r="I752" s="9"/>
      <c r="K752" s="9"/>
      <c r="M752" s="9"/>
    </row>
    <row r="753" spans="3:13" ht="14.25" customHeight="1" x14ac:dyDescent="0.3">
      <c r="C753" s="12"/>
      <c r="I753" s="9"/>
      <c r="K753" s="9"/>
      <c r="M753" s="9"/>
    </row>
    <row r="754" spans="3:13" ht="14.25" customHeight="1" x14ac:dyDescent="0.3">
      <c r="C754" s="12"/>
      <c r="I754" s="9"/>
      <c r="K754" s="9"/>
      <c r="M754" s="9"/>
    </row>
    <row r="755" spans="3:13" ht="14.25" customHeight="1" x14ac:dyDescent="0.3">
      <c r="C755" s="12"/>
      <c r="I755" s="9"/>
      <c r="K755" s="9"/>
      <c r="M755" s="9"/>
    </row>
    <row r="756" spans="3:13" ht="14.25" customHeight="1" x14ac:dyDescent="0.3">
      <c r="C756" s="12"/>
      <c r="I756" s="9"/>
      <c r="K756" s="9"/>
      <c r="M756" s="9"/>
    </row>
    <row r="757" spans="3:13" ht="14.25" customHeight="1" x14ac:dyDescent="0.3">
      <c r="C757" s="12"/>
      <c r="I757" s="9"/>
      <c r="K757" s="9"/>
      <c r="M757" s="9"/>
    </row>
    <row r="758" spans="3:13" ht="14.25" customHeight="1" x14ac:dyDescent="0.3">
      <c r="C758" s="12"/>
      <c r="I758" s="9"/>
      <c r="K758" s="9"/>
      <c r="M758" s="9"/>
    </row>
    <row r="759" spans="3:13" ht="14.25" customHeight="1" x14ac:dyDescent="0.3">
      <c r="C759" s="12"/>
      <c r="I759" s="9"/>
      <c r="K759" s="9"/>
      <c r="M759" s="9"/>
    </row>
    <row r="760" spans="3:13" ht="14.25" customHeight="1" x14ac:dyDescent="0.3">
      <c r="C760" s="12"/>
      <c r="I760" s="9"/>
      <c r="K760" s="9"/>
      <c r="M760" s="9"/>
    </row>
    <row r="761" spans="3:13" ht="14.25" customHeight="1" x14ac:dyDescent="0.3">
      <c r="C761" s="12"/>
      <c r="I761" s="9"/>
      <c r="K761" s="9"/>
      <c r="M761" s="9"/>
    </row>
    <row r="762" spans="3:13" ht="14.25" customHeight="1" x14ac:dyDescent="0.3">
      <c r="C762" s="12"/>
      <c r="I762" s="9"/>
      <c r="K762" s="9"/>
      <c r="M762" s="9"/>
    </row>
    <row r="763" spans="3:13" ht="14.25" customHeight="1" x14ac:dyDescent="0.3">
      <c r="C763" s="12"/>
      <c r="I763" s="9"/>
      <c r="K763" s="9"/>
      <c r="M763" s="9"/>
    </row>
    <row r="764" spans="3:13" ht="14.25" customHeight="1" x14ac:dyDescent="0.3">
      <c r="C764" s="12"/>
      <c r="I764" s="9"/>
      <c r="K764" s="9"/>
      <c r="M764" s="9"/>
    </row>
    <row r="765" spans="3:13" ht="14.25" customHeight="1" x14ac:dyDescent="0.3">
      <c r="C765" s="12"/>
      <c r="I765" s="9"/>
      <c r="K765" s="9"/>
      <c r="M765" s="9"/>
    </row>
    <row r="766" spans="3:13" ht="14.25" customHeight="1" x14ac:dyDescent="0.3">
      <c r="C766" s="12"/>
      <c r="I766" s="9"/>
      <c r="K766" s="9"/>
      <c r="M766" s="9"/>
    </row>
    <row r="767" spans="3:13" ht="14.25" customHeight="1" x14ac:dyDescent="0.3">
      <c r="C767" s="12"/>
      <c r="I767" s="9"/>
      <c r="K767" s="9"/>
      <c r="M767" s="9"/>
    </row>
    <row r="768" spans="3:13" ht="14.25" customHeight="1" x14ac:dyDescent="0.3">
      <c r="C768" s="12"/>
      <c r="I768" s="9"/>
      <c r="K768" s="9"/>
      <c r="M768" s="9"/>
    </row>
    <row r="769" spans="3:13" ht="14.25" customHeight="1" x14ac:dyDescent="0.3">
      <c r="C769" s="12"/>
      <c r="I769" s="9"/>
      <c r="K769" s="9"/>
      <c r="M769" s="9"/>
    </row>
    <row r="770" spans="3:13" ht="14.25" customHeight="1" x14ac:dyDescent="0.3">
      <c r="C770" s="12"/>
      <c r="I770" s="9"/>
      <c r="K770" s="9"/>
      <c r="M770" s="9"/>
    </row>
    <row r="771" spans="3:13" ht="14.25" customHeight="1" x14ac:dyDescent="0.3">
      <c r="C771" s="12"/>
      <c r="I771" s="9"/>
      <c r="K771" s="9"/>
      <c r="M771" s="9"/>
    </row>
    <row r="772" spans="3:13" ht="14.25" customHeight="1" x14ac:dyDescent="0.3">
      <c r="C772" s="12"/>
      <c r="I772" s="9"/>
      <c r="K772" s="9"/>
      <c r="M772" s="9"/>
    </row>
    <row r="773" spans="3:13" ht="14.25" customHeight="1" x14ac:dyDescent="0.3">
      <c r="C773" s="12"/>
      <c r="I773" s="9"/>
      <c r="K773" s="9"/>
      <c r="M773" s="9"/>
    </row>
    <row r="774" spans="3:13" ht="14.25" customHeight="1" x14ac:dyDescent="0.3">
      <c r="C774" s="12"/>
      <c r="I774" s="9"/>
      <c r="K774" s="9"/>
      <c r="M774" s="9"/>
    </row>
    <row r="775" spans="3:13" ht="14.25" customHeight="1" x14ac:dyDescent="0.3">
      <c r="C775" s="12"/>
      <c r="I775" s="9"/>
      <c r="K775" s="9"/>
      <c r="M775" s="9"/>
    </row>
    <row r="776" spans="3:13" ht="14.25" customHeight="1" x14ac:dyDescent="0.3">
      <c r="C776" s="12"/>
      <c r="I776" s="9"/>
      <c r="K776" s="9"/>
      <c r="M776" s="9"/>
    </row>
    <row r="777" spans="3:13" ht="14.25" customHeight="1" x14ac:dyDescent="0.3">
      <c r="C777" s="12"/>
      <c r="I777" s="9"/>
      <c r="K777" s="9"/>
      <c r="M777" s="9"/>
    </row>
    <row r="778" spans="3:13" ht="14.25" customHeight="1" x14ac:dyDescent="0.3">
      <c r="C778" s="12"/>
      <c r="I778" s="9"/>
      <c r="K778" s="9"/>
      <c r="M778" s="9"/>
    </row>
    <row r="779" spans="3:13" ht="14.25" customHeight="1" x14ac:dyDescent="0.3">
      <c r="C779" s="12"/>
      <c r="I779" s="9"/>
      <c r="K779" s="9"/>
      <c r="M779" s="9"/>
    </row>
    <row r="780" spans="3:13" ht="14.25" customHeight="1" x14ac:dyDescent="0.3">
      <c r="C780" s="12"/>
      <c r="I780" s="9"/>
      <c r="K780" s="9"/>
      <c r="M780" s="9"/>
    </row>
    <row r="781" spans="3:13" ht="14.25" customHeight="1" x14ac:dyDescent="0.3">
      <c r="C781" s="12"/>
      <c r="I781" s="9"/>
      <c r="K781" s="9"/>
      <c r="M781" s="9"/>
    </row>
    <row r="782" spans="3:13" ht="14.25" customHeight="1" x14ac:dyDescent="0.3">
      <c r="C782" s="12"/>
      <c r="I782" s="9"/>
      <c r="K782" s="9"/>
      <c r="M782" s="9"/>
    </row>
    <row r="783" spans="3:13" ht="14.25" customHeight="1" x14ac:dyDescent="0.3">
      <c r="C783" s="12"/>
      <c r="I783" s="9"/>
      <c r="K783" s="9"/>
      <c r="M783" s="9"/>
    </row>
    <row r="784" spans="3:13" ht="14.25" customHeight="1" x14ac:dyDescent="0.3">
      <c r="C784" s="12"/>
      <c r="I784" s="9"/>
      <c r="K784" s="9"/>
      <c r="M784" s="9"/>
    </row>
    <row r="785" spans="3:13" ht="14.25" customHeight="1" x14ac:dyDescent="0.3">
      <c r="C785" s="12"/>
      <c r="I785" s="9"/>
      <c r="K785" s="9"/>
      <c r="M785" s="9"/>
    </row>
    <row r="786" spans="3:13" ht="14.25" customHeight="1" x14ac:dyDescent="0.3">
      <c r="C786" s="12"/>
      <c r="I786" s="9"/>
      <c r="K786" s="9"/>
      <c r="M786" s="9"/>
    </row>
    <row r="787" spans="3:13" ht="14.25" customHeight="1" x14ac:dyDescent="0.3">
      <c r="C787" s="12"/>
      <c r="I787" s="9"/>
      <c r="K787" s="9"/>
      <c r="M787" s="9"/>
    </row>
    <row r="788" spans="3:13" ht="14.25" customHeight="1" x14ac:dyDescent="0.3">
      <c r="C788" s="12"/>
      <c r="I788" s="9"/>
      <c r="K788" s="9"/>
      <c r="M788" s="9"/>
    </row>
    <row r="789" spans="3:13" ht="14.25" customHeight="1" x14ac:dyDescent="0.3">
      <c r="C789" s="12"/>
      <c r="I789" s="9"/>
      <c r="K789" s="9"/>
      <c r="M789" s="9"/>
    </row>
    <row r="790" spans="3:13" ht="14.25" customHeight="1" x14ac:dyDescent="0.3">
      <c r="C790" s="12"/>
      <c r="I790" s="9"/>
      <c r="K790" s="9"/>
      <c r="M790" s="9"/>
    </row>
    <row r="791" spans="3:13" ht="14.25" customHeight="1" x14ac:dyDescent="0.3">
      <c r="C791" s="12"/>
      <c r="I791" s="9"/>
      <c r="K791" s="9"/>
      <c r="M791" s="9"/>
    </row>
    <row r="792" spans="3:13" ht="14.25" customHeight="1" x14ac:dyDescent="0.3">
      <c r="C792" s="12"/>
      <c r="I792" s="9"/>
      <c r="K792" s="9"/>
      <c r="M792" s="9"/>
    </row>
    <row r="793" spans="3:13" ht="14.25" customHeight="1" x14ac:dyDescent="0.3">
      <c r="C793" s="12"/>
      <c r="I793" s="9"/>
      <c r="K793" s="9"/>
      <c r="M793" s="9"/>
    </row>
    <row r="794" spans="3:13" ht="14.25" customHeight="1" x14ac:dyDescent="0.3">
      <c r="C794" s="12"/>
      <c r="I794" s="9"/>
      <c r="K794" s="9"/>
      <c r="M794" s="9"/>
    </row>
    <row r="795" spans="3:13" ht="14.25" customHeight="1" x14ac:dyDescent="0.3">
      <c r="C795" s="12"/>
      <c r="I795" s="9"/>
      <c r="K795" s="9"/>
      <c r="M795" s="9"/>
    </row>
    <row r="796" spans="3:13" ht="14.25" customHeight="1" x14ac:dyDescent="0.3">
      <c r="C796" s="12"/>
      <c r="I796" s="9"/>
      <c r="K796" s="9"/>
      <c r="M796" s="9"/>
    </row>
    <row r="797" spans="3:13" ht="14.25" customHeight="1" x14ac:dyDescent="0.3">
      <c r="C797" s="12"/>
      <c r="I797" s="9"/>
      <c r="K797" s="9"/>
      <c r="M797" s="9"/>
    </row>
    <row r="798" spans="3:13" ht="14.25" customHeight="1" x14ac:dyDescent="0.3">
      <c r="C798" s="12"/>
      <c r="I798" s="9"/>
      <c r="K798" s="9"/>
      <c r="M798" s="9"/>
    </row>
    <row r="799" spans="3:13" ht="14.25" customHeight="1" x14ac:dyDescent="0.3">
      <c r="C799" s="12"/>
      <c r="I799" s="9"/>
      <c r="K799" s="9"/>
      <c r="M799" s="9"/>
    </row>
    <row r="800" spans="3:13" ht="14.25" customHeight="1" x14ac:dyDescent="0.3">
      <c r="C800" s="12"/>
      <c r="I800" s="9"/>
      <c r="K800" s="9"/>
      <c r="M800" s="9"/>
    </row>
    <row r="801" spans="3:13" ht="14.25" customHeight="1" x14ac:dyDescent="0.3">
      <c r="C801" s="12"/>
      <c r="I801" s="9"/>
      <c r="K801" s="9"/>
      <c r="M801" s="9"/>
    </row>
    <row r="802" spans="3:13" ht="14.25" customHeight="1" x14ac:dyDescent="0.3">
      <c r="C802" s="12"/>
      <c r="I802" s="9"/>
      <c r="K802" s="9"/>
      <c r="M802" s="9"/>
    </row>
    <row r="803" spans="3:13" ht="14.25" customHeight="1" x14ac:dyDescent="0.3">
      <c r="C803" s="12"/>
      <c r="I803" s="9"/>
      <c r="K803" s="9"/>
      <c r="M803" s="9"/>
    </row>
    <row r="804" spans="3:13" ht="14.25" customHeight="1" x14ac:dyDescent="0.3">
      <c r="C804" s="12"/>
      <c r="I804" s="9"/>
      <c r="K804" s="9"/>
      <c r="M804" s="9"/>
    </row>
    <row r="805" spans="3:13" ht="14.25" customHeight="1" x14ac:dyDescent="0.3">
      <c r="C805" s="12"/>
      <c r="I805" s="9"/>
      <c r="K805" s="9"/>
      <c r="M805" s="9"/>
    </row>
    <row r="806" spans="3:13" ht="14.25" customHeight="1" x14ac:dyDescent="0.3">
      <c r="C806" s="12"/>
      <c r="I806" s="9"/>
      <c r="K806" s="9"/>
      <c r="M806" s="9"/>
    </row>
    <row r="807" spans="3:13" ht="14.25" customHeight="1" x14ac:dyDescent="0.3">
      <c r="C807" s="12"/>
      <c r="I807" s="9"/>
      <c r="K807" s="9"/>
      <c r="M807" s="9"/>
    </row>
    <row r="808" spans="3:13" ht="14.25" customHeight="1" x14ac:dyDescent="0.3">
      <c r="C808" s="12"/>
      <c r="I808" s="9"/>
      <c r="K808" s="9"/>
      <c r="M808" s="9"/>
    </row>
    <row r="809" spans="3:13" ht="14.25" customHeight="1" x14ac:dyDescent="0.3">
      <c r="C809" s="12"/>
      <c r="I809" s="9"/>
      <c r="K809" s="9"/>
      <c r="M809" s="9"/>
    </row>
    <row r="810" spans="3:13" ht="14.25" customHeight="1" x14ac:dyDescent="0.3">
      <c r="C810" s="12"/>
      <c r="I810" s="9"/>
      <c r="K810" s="9"/>
      <c r="M810" s="9"/>
    </row>
    <row r="811" spans="3:13" ht="14.25" customHeight="1" x14ac:dyDescent="0.3">
      <c r="C811" s="12"/>
      <c r="I811" s="9"/>
      <c r="K811" s="9"/>
      <c r="M811" s="9"/>
    </row>
    <row r="812" spans="3:13" ht="14.25" customHeight="1" x14ac:dyDescent="0.3">
      <c r="C812" s="12"/>
      <c r="I812" s="9"/>
      <c r="K812" s="9"/>
      <c r="M812" s="9"/>
    </row>
    <row r="813" spans="3:13" ht="14.25" customHeight="1" x14ac:dyDescent="0.3">
      <c r="C813" s="12"/>
      <c r="I813" s="9"/>
      <c r="K813" s="9"/>
      <c r="M813" s="9"/>
    </row>
    <row r="814" spans="3:13" ht="14.25" customHeight="1" x14ac:dyDescent="0.3">
      <c r="C814" s="12"/>
      <c r="I814" s="9"/>
      <c r="K814" s="9"/>
      <c r="M814" s="9"/>
    </row>
    <row r="815" spans="3:13" ht="14.25" customHeight="1" x14ac:dyDescent="0.3">
      <c r="C815" s="12"/>
      <c r="I815" s="9"/>
      <c r="K815" s="9"/>
      <c r="M815" s="9"/>
    </row>
    <row r="816" spans="3:13" ht="14.25" customHeight="1" x14ac:dyDescent="0.3">
      <c r="C816" s="12"/>
      <c r="I816" s="9"/>
      <c r="K816" s="9"/>
      <c r="M816" s="9"/>
    </row>
    <row r="817" spans="3:13" ht="14.25" customHeight="1" x14ac:dyDescent="0.3">
      <c r="C817" s="12"/>
      <c r="I817" s="9"/>
      <c r="K817" s="9"/>
      <c r="M817" s="9"/>
    </row>
    <row r="818" spans="3:13" ht="14.25" customHeight="1" x14ac:dyDescent="0.3">
      <c r="C818" s="12"/>
      <c r="I818" s="9"/>
      <c r="K818" s="9"/>
      <c r="M818" s="9"/>
    </row>
    <row r="819" spans="3:13" ht="14.25" customHeight="1" x14ac:dyDescent="0.3">
      <c r="C819" s="12"/>
      <c r="I819" s="9"/>
      <c r="K819" s="9"/>
      <c r="M819" s="9"/>
    </row>
    <row r="820" spans="3:13" ht="14.25" customHeight="1" x14ac:dyDescent="0.3">
      <c r="C820" s="12"/>
      <c r="I820" s="9"/>
      <c r="K820" s="9"/>
      <c r="M820" s="9"/>
    </row>
    <row r="821" spans="3:13" ht="14.25" customHeight="1" x14ac:dyDescent="0.3">
      <c r="C821" s="12"/>
      <c r="I821" s="9"/>
      <c r="K821" s="9"/>
      <c r="M821" s="9"/>
    </row>
    <row r="822" spans="3:13" ht="14.25" customHeight="1" x14ac:dyDescent="0.3">
      <c r="C822" s="12"/>
      <c r="I822" s="9"/>
      <c r="K822" s="9"/>
      <c r="M822" s="9"/>
    </row>
    <row r="823" spans="3:13" ht="14.25" customHeight="1" x14ac:dyDescent="0.3">
      <c r="C823" s="12"/>
      <c r="I823" s="9"/>
      <c r="K823" s="9"/>
      <c r="M823" s="9"/>
    </row>
    <row r="824" spans="3:13" ht="14.25" customHeight="1" x14ac:dyDescent="0.3">
      <c r="C824" s="12"/>
      <c r="I824" s="9"/>
      <c r="K824" s="9"/>
      <c r="M824" s="9"/>
    </row>
    <row r="825" spans="3:13" ht="14.25" customHeight="1" x14ac:dyDescent="0.3">
      <c r="C825" s="12"/>
      <c r="I825" s="9"/>
      <c r="K825" s="9"/>
      <c r="M825" s="9"/>
    </row>
    <row r="826" spans="3:13" ht="14.25" customHeight="1" x14ac:dyDescent="0.3">
      <c r="C826" s="12"/>
      <c r="I826" s="9"/>
      <c r="K826" s="9"/>
      <c r="M826" s="9"/>
    </row>
    <row r="827" spans="3:13" ht="14.25" customHeight="1" x14ac:dyDescent="0.3">
      <c r="C827" s="12"/>
      <c r="I827" s="9"/>
      <c r="K827" s="9"/>
      <c r="M827" s="9"/>
    </row>
    <row r="828" spans="3:13" ht="14.25" customHeight="1" x14ac:dyDescent="0.3">
      <c r="C828" s="12"/>
      <c r="I828" s="9"/>
      <c r="K828" s="9"/>
      <c r="M828" s="9"/>
    </row>
    <row r="829" spans="3:13" ht="14.25" customHeight="1" x14ac:dyDescent="0.3">
      <c r="C829" s="12"/>
      <c r="I829" s="9"/>
      <c r="K829" s="9"/>
      <c r="M829" s="9"/>
    </row>
    <row r="830" spans="3:13" ht="14.25" customHeight="1" x14ac:dyDescent="0.3">
      <c r="C830" s="12"/>
      <c r="I830" s="9"/>
      <c r="K830" s="9"/>
      <c r="M830" s="9"/>
    </row>
    <row r="831" spans="3:13" ht="14.25" customHeight="1" x14ac:dyDescent="0.3">
      <c r="C831" s="12"/>
      <c r="I831" s="9"/>
      <c r="K831" s="9"/>
      <c r="M831" s="9"/>
    </row>
    <row r="832" spans="3:13" ht="14.25" customHeight="1" x14ac:dyDescent="0.3">
      <c r="C832" s="12"/>
      <c r="I832" s="9"/>
      <c r="K832" s="9"/>
      <c r="M832" s="9"/>
    </row>
    <row r="833" spans="3:13" ht="14.25" customHeight="1" x14ac:dyDescent="0.3">
      <c r="C833" s="12"/>
      <c r="I833" s="9"/>
      <c r="K833" s="9"/>
      <c r="M833" s="9"/>
    </row>
    <row r="834" spans="3:13" ht="14.25" customHeight="1" x14ac:dyDescent="0.3">
      <c r="C834" s="12"/>
      <c r="I834" s="9"/>
      <c r="K834" s="9"/>
      <c r="M834" s="9"/>
    </row>
    <row r="835" spans="3:13" ht="14.25" customHeight="1" x14ac:dyDescent="0.3">
      <c r="C835" s="12"/>
      <c r="I835" s="9"/>
      <c r="K835" s="9"/>
      <c r="M835" s="9"/>
    </row>
    <row r="836" spans="3:13" ht="14.25" customHeight="1" x14ac:dyDescent="0.3">
      <c r="C836" s="12"/>
      <c r="I836" s="9"/>
      <c r="K836" s="9"/>
      <c r="M836" s="9"/>
    </row>
    <row r="837" spans="3:13" ht="14.25" customHeight="1" x14ac:dyDescent="0.3">
      <c r="C837" s="12"/>
      <c r="I837" s="9"/>
      <c r="K837" s="9"/>
      <c r="M837" s="9"/>
    </row>
    <row r="838" spans="3:13" ht="14.25" customHeight="1" x14ac:dyDescent="0.3">
      <c r="C838" s="12"/>
      <c r="I838" s="9"/>
      <c r="K838" s="9"/>
      <c r="M838" s="9"/>
    </row>
    <row r="839" spans="3:13" ht="14.25" customHeight="1" x14ac:dyDescent="0.3">
      <c r="C839" s="12"/>
      <c r="I839" s="9"/>
      <c r="K839" s="9"/>
      <c r="M839" s="9"/>
    </row>
    <row r="840" spans="3:13" ht="14.25" customHeight="1" x14ac:dyDescent="0.3">
      <c r="C840" s="12"/>
      <c r="I840" s="9"/>
      <c r="K840" s="9"/>
      <c r="M840" s="9"/>
    </row>
    <row r="841" spans="3:13" ht="14.25" customHeight="1" x14ac:dyDescent="0.3">
      <c r="C841" s="12"/>
      <c r="I841" s="9"/>
      <c r="K841" s="9"/>
      <c r="M841" s="9"/>
    </row>
    <row r="842" spans="3:13" ht="14.25" customHeight="1" x14ac:dyDescent="0.3">
      <c r="C842" s="12"/>
      <c r="I842" s="9"/>
      <c r="K842" s="9"/>
      <c r="M842" s="9"/>
    </row>
    <row r="843" spans="3:13" ht="14.25" customHeight="1" x14ac:dyDescent="0.3">
      <c r="C843" s="12"/>
      <c r="I843" s="9"/>
      <c r="K843" s="9"/>
      <c r="M843" s="9"/>
    </row>
    <row r="844" spans="3:13" ht="14.25" customHeight="1" x14ac:dyDescent="0.3">
      <c r="C844" s="12"/>
      <c r="I844" s="9"/>
      <c r="K844" s="9"/>
      <c r="M844" s="9"/>
    </row>
    <row r="845" spans="3:13" ht="14.25" customHeight="1" x14ac:dyDescent="0.3">
      <c r="C845" s="12"/>
      <c r="I845" s="9"/>
      <c r="K845" s="9"/>
      <c r="M845" s="9"/>
    </row>
    <row r="846" spans="3:13" ht="14.25" customHeight="1" x14ac:dyDescent="0.3">
      <c r="C846" s="12"/>
      <c r="I846" s="9"/>
      <c r="K846" s="9"/>
      <c r="M846" s="9"/>
    </row>
    <row r="847" spans="3:13" ht="14.25" customHeight="1" x14ac:dyDescent="0.3">
      <c r="C847" s="12"/>
      <c r="I847" s="9"/>
      <c r="K847" s="9"/>
      <c r="M847" s="9"/>
    </row>
    <row r="848" spans="3:13" ht="14.25" customHeight="1" x14ac:dyDescent="0.3">
      <c r="C848" s="12"/>
      <c r="I848" s="9"/>
      <c r="K848" s="9"/>
      <c r="M848" s="9"/>
    </row>
    <row r="849" spans="3:13" ht="14.25" customHeight="1" x14ac:dyDescent="0.3">
      <c r="C849" s="12"/>
      <c r="I849" s="9"/>
      <c r="K849" s="9"/>
      <c r="M849" s="9"/>
    </row>
    <row r="850" spans="3:13" ht="14.25" customHeight="1" x14ac:dyDescent="0.3">
      <c r="C850" s="12"/>
      <c r="I850" s="9"/>
      <c r="K850" s="9"/>
      <c r="M850" s="9"/>
    </row>
    <row r="851" spans="3:13" ht="14.25" customHeight="1" x14ac:dyDescent="0.3">
      <c r="C851" s="12"/>
      <c r="I851" s="9"/>
      <c r="K851" s="9"/>
      <c r="M851" s="9"/>
    </row>
    <row r="852" spans="3:13" ht="14.25" customHeight="1" x14ac:dyDescent="0.3">
      <c r="C852" s="12"/>
      <c r="I852" s="9"/>
      <c r="K852" s="9"/>
      <c r="M852" s="9"/>
    </row>
    <row r="853" spans="3:13" ht="14.25" customHeight="1" x14ac:dyDescent="0.3">
      <c r="C853" s="12"/>
      <c r="I853" s="9"/>
      <c r="K853" s="9"/>
      <c r="M853" s="9"/>
    </row>
    <row r="854" spans="3:13" ht="14.25" customHeight="1" x14ac:dyDescent="0.3">
      <c r="C854" s="12"/>
      <c r="I854" s="9"/>
      <c r="K854" s="9"/>
      <c r="M854" s="9"/>
    </row>
    <row r="855" spans="3:13" ht="14.25" customHeight="1" x14ac:dyDescent="0.3">
      <c r="C855" s="12"/>
      <c r="I855" s="9"/>
      <c r="K855" s="9"/>
      <c r="M855" s="9"/>
    </row>
    <row r="856" spans="3:13" ht="14.25" customHeight="1" x14ac:dyDescent="0.3">
      <c r="C856" s="12"/>
      <c r="I856" s="9"/>
      <c r="K856" s="9"/>
      <c r="M856" s="9"/>
    </row>
    <row r="857" spans="3:13" ht="14.25" customHeight="1" x14ac:dyDescent="0.3">
      <c r="C857" s="12"/>
      <c r="I857" s="9"/>
      <c r="K857" s="9"/>
      <c r="M857" s="9"/>
    </row>
    <row r="858" spans="3:13" ht="14.25" customHeight="1" x14ac:dyDescent="0.3">
      <c r="C858" s="12"/>
      <c r="I858" s="9"/>
      <c r="K858" s="9"/>
      <c r="M858" s="9"/>
    </row>
    <row r="859" spans="3:13" ht="14.25" customHeight="1" x14ac:dyDescent="0.3">
      <c r="C859" s="12"/>
      <c r="I859" s="9"/>
      <c r="K859" s="9"/>
      <c r="M859" s="9"/>
    </row>
    <row r="860" spans="3:13" ht="14.25" customHeight="1" x14ac:dyDescent="0.3">
      <c r="C860" s="12"/>
      <c r="I860" s="9"/>
      <c r="K860" s="9"/>
      <c r="M860" s="9"/>
    </row>
    <row r="861" spans="3:13" ht="14.25" customHeight="1" x14ac:dyDescent="0.3">
      <c r="C861" s="12"/>
      <c r="I861" s="9"/>
      <c r="K861" s="9"/>
      <c r="M861" s="9"/>
    </row>
    <row r="862" spans="3:13" ht="14.25" customHeight="1" x14ac:dyDescent="0.3">
      <c r="C862" s="12"/>
      <c r="I862" s="9"/>
      <c r="K862" s="9"/>
      <c r="M862" s="9"/>
    </row>
    <row r="863" spans="3:13" ht="14.25" customHeight="1" x14ac:dyDescent="0.3">
      <c r="C863" s="12"/>
      <c r="I863" s="9"/>
      <c r="K863" s="9"/>
      <c r="M863" s="9"/>
    </row>
    <row r="864" spans="3:13" ht="14.25" customHeight="1" x14ac:dyDescent="0.3">
      <c r="C864" s="12"/>
      <c r="I864" s="9"/>
      <c r="K864" s="9"/>
      <c r="M864" s="9"/>
    </row>
    <row r="865" spans="3:13" ht="14.25" customHeight="1" x14ac:dyDescent="0.3">
      <c r="C865" s="12"/>
      <c r="I865" s="9"/>
      <c r="K865" s="9"/>
      <c r="M865" s="9"/>
    </row>
    <row r="866" spans="3:13" ht="14.25" customHeight="1" x14ac:dyDescent="0.3">
      <c r="C866" s="12"/>
      <c r="I866" s="9"/>
      <c r="K866" s="9"/>
      <c r="M866" s="9"/>
    </row>
    <row r="867" spans="3:13" ht="14.25" customHeight="1" x14ac:dyDescent="0.3">
      <c r="C867" s="12"/>
      <c r="I867" s="9"/>
      <c r="K867" s="9"/>
      <c r="M867" s="9"/>
    </row>
    <row r="868" spans="3:13" ht="14.25" customHeight="1" x14ac:dyDescent="0.3">
      <c r="C868" s="12"/>
      <c r="I868" s="9"/>
      <c r="K868" s="9"/>
      <c r="M868" s="9"/>
    </row>
    <row r="869" spans="3:13" ht="14.25" customHeight="1" x14ac:dyDescent="0.3">
      <c r="C869" s="12"/>
      <c r="I869" s="9"/>
      <c r="K869" s="9"/>
      <c r="M869" s="9"/>
    </row>
    <row r="870" spans="3:13" ht="14.25" customHeight="1" x14ac:dyDescent="0.3">
      <c r="C870" s="12"/>
      <c r="I870" s="9"/>
      <c r="K870" s="9"/>
      <c r="M870" s="9"/>
    </row>
    <row r="871" spans="3:13" ht="14.25" customHeight="1" x14ac:dyDescent="0.3">
      <c r="C871" s="12"/>
      <c r="I871" s="9"/>
      <c r="K871" s="9"/>
      <c r="M871" s="9"/>
    </row>
    <row r="872" spans="3:13" ht="14.25" customHeight="1" x14ac:dyDescent="0.3">
      <c r="C872" s="12"/>
      <c r="I872" s="9"/>
      <c r="K872" s="9"/>
      <c r="M872" s="9"/>
    </row>
    <row r="873" spans="3:13" ht="14.25" customHeight="1" x14ac:dyDescent="0.3">
      <c r="C873" s="12"/>
      <c r="I873" s="9"/>
      <c r="K873" s="9"/>
      <c r="M873" s="9"/>
    </row>
    <row r="874" spans="3:13" ht="14.25" customHeight="1" x14ac:dyDescent="0.3">
      <c r="C874" s="12"/>
      <c r="I874" s="9"/>
      <c r="K874" s="9"/>
      <c r="M874" s="9"/>
    </row>
    <row r="875" spans="3:13" ht="14.25" customHeight="1" x14ac:dyDescent="0.3">
      <c r="C875" s="12"/>
      <c r="I875" s="9"/>
      <c r="K875" s="9"/>
      <c r="M875" s="9"/>
    </row>
    <row r="876" spans="3:13" ht="14.25" customHeight="1" x14ac:dyDescent="0.3">
      <c r="C876" s="12"/>
      <c r="I876" s="9"/>
      <c r="K876" s="9"/>
      <c r="M876" s="9"/>
    </row>
    <row r="877" spans="3:13" ht="14.25" customHeight="1" x14ac:dyDescent="0.3">
      <c r="C877" s="12"/>
      <c r="I877" s="9"/>
      <c r="K877" s="9"/>
      <c r="M877" s="9"/>
    </row>
    <row r="878" spans="3:13" ht="14.25" customHeight="1" x14ac:dyDescent="0.3">
      <c r="C878" s="12"/>
      <c r="I878" s="9"/>
      <c r="K878" s="9"/>
      <c r="M878" s="9"/>
    </row>
    <row r="879" spans="3:13" ht="14.25" customHeight="1" x14ac:dyDescent="0.3">
      <c r="C879" s="12"/>
      <c r="I879" s="9"/>
      <c r="K879" s="9"/>
      <c r="M879" s="9"/>
    </row>
    <row r="880" spans="3:13" ht="14.25" customHeight="1" x14ac:dyDescent="0.3">
      <c r="C880" s="12"/>
      <c r="I880" s="9"/>
      <c r="K880" s="9"/>
      <c r="M880" s="9"/>
    </row>
    <row r="881" spans="3:13" ht="14.25" customHeight="1" x14ac:dyDescent="0.3">
      <c r="C881" s="12"/>
      <c r="I881" s="9"/>
      <c r="K881" s="9"/>
      <c r="M881" s="9"/>
    </row>
    <row r="882" spans="3:13" ht="14.25" customHeight="1" x14ac:dyDescent="0.3">
      <c r="C882" s="12"/>
      <c r="I882" s="9"/>
      <c r="K882" s="9"/>
      <c r="M882" s="9"/>
    </row>
    <row r="883" spans="3:13" ht="14.25" customHeight="1" x14ac:dyDescent="0.3">
      <c r="C883" s="12"/>
      <c r="I883" s="9"/>
      <c r="K883" s="9"/>
      <c r="M883" s="9"/>
    </row>
    <row r="884" spans="3:13" ht="14.25" customHeight="1" x14ac:dyDescent="0.3">
      <c r="C884" s="12"/>
      <c r="I884" s="9"/>
      <c r="K884" s="9"/>
      <c r="M884" s="9"/>
    </row>
    <row r="885" spans="3:13" ht="14.25" customHeight="1" x14ac:dyDescent="0.3">
      <c r="C885" s="12"/>
      <c r="I885" s="9"/>
      <c r="K885" s="9"/>
      <c r="M885" s="9"/>
    </row>
    <row r="886" spans="3:13" ht="14.25" customHeight="1" x14ac:dyDescent="0.3">
      <c r="C886" s="12"/>
      <c r="I886" s="9"/>
      <c r="K886" s="9"/>
      <c r="M886" s="9"/>
    </row>
    <row r="887" spans="3:13" ht="14.25" customHeight="1" x14ac:dyDescent="0.3">
      <c r="C887" s="12"/>
      <c r="I887" s="9"/>
      <c r="K887" s="9"/>
      <c r="M887" s="9"/>
    </row>
    <row r="888" spans="3:13" ht="14.25" customHeight="1" x14ac:dyDescent="0.3">
      <c r="C888" s="12"/>
      <c r="I888" s="9"/>
      <c r="K888" s="9"/>
      <c r="M888" s="9"/>
    </row>
    <row r="889" spans="3:13" ht="14.25" customHeight="1" x14ac:dyDescent="0.3">
      <c r="C889" s="12"/>
      <c r="I889" s="9"/>
      <c r="K889" s="9"/>
      <c r="M889" s="9"/>
    </row>
    <row r="890" spans="3:13" ht="14.25" customHeight="1" x14ac:dyDescent="0.3">
      <c r="C890" s="12"/>
      <c r="I890" s="9"/>
      <c r="K890" s="9"/>
      <c r="M890" s="9"/>
    </row>
    <row r="891" spans="3:13" ht="14.25" customHeight="1" x14ac:dyDescent="0.3">
      <c r="C891" s="12"/>
      <c r="I891" s="9"/>
      <c r="K891" s="9"/>
      <c r="M891" s="9"/>
    </row>
    <row r="892" spans="3:13" ht="14.25" customHeight="1" x14ac:dyDescent="0.3">
      <c r="C892" s="12"/>
      <c r="I892" s="9"/>
      <c r="K892" s="9"/>
      <c r="M892" s="9"/>
    </row>
    <row r="893" spans="3:13" ht="14.25" customHeight="1" x14ac:dyDescent="0.3">
      <c r="C893" s="12"/>
      <c r="I893" s="9"/>
      <c r="K893" s="9"/>
      <c r="M893" s="9"/>
    </row>
    <row r="894" spans="3:13" ht="14.25" customHeight="1" x14ac:dyDescent="0.3">
      <c r="C894" s="12"/>
      <c r="I894" s="9"/>
      <c r="K894" s="9"/>
      <c r="M894" s="9"/>
    </row>
    <row r="895" spans="3:13" ht="14.25" customHeight="1" x14ac:dyDescent="0.3">
      <c r="C895" s="12"/>
      <c r="I895" s="9"/>
      <c r="K895" s="9"/>
      <c r="M895" s="9"/>
    </row>
    <row r="896" spans="3:13" ht="14.25" customHeight="1" x14ac:dyDescent="0.3">
      <c r="C896" s="12"/>
      <c r="I896" s="9"/>
      <c r="K896" s="9"/>
      <c r="M896" s="9"/>
    </row>
    <row r="897" spans="3:13" ht="14.25" customHeight="1" x14ac:dyDescent="0.3">
      <c r="C897" s="12"/>
      <c r="I897" s="9"/>
      <c r="K897" s="9"/>
      <c r="M897" s="9"/>
    </row>
    <row r="898" spans="3:13" ht="14.25" customHeight="1" x14ac:dyDescent="0.3">
      <c r="C898" s="12"/>
      <c r="I898" s="9"/>
      <c r="K898" s="9"/>
      <c r="M898" s="9"/>
    </row>
    <row r="899" spans="3:13" ht="14.25" customHeight="1" x14ac:dyDescent="0.3">
      <c r="C899" s="12"/>
      <c r="I899" s="9"/>
      <c r="K899" s="9"/>
      <c r="M899" s="9"/>
    </row>
    <row r="900" spans="3:13" ht="14.25" customHeight="1" x14ac:dyDescent="0.3">
      <c r="C900" s="12"/>
      <c r="I900" s="9"/>
      <c r="K900" s="9"/>
      <c r="M900" s="9"/>
    </row>
    <row r="901" spans="3:13" ht="14.25" customHeight="1" x14ac:dyDescent="0.3">
      <c r="C901" s="12"/>
      <c r="I901" s="9"/>
      <c r="K901" s="9"/>
      <c r="M901" s="9"/>
    </row>
    <row r="902" spans="3:13" ht="14.25" customHeight="1" x14ac:dyDescent="0.3">
      <c r="C902" s="12"/>
      <c r="I902" s="9"/>
      <c r="K902" s="9"/>
      <c r="M902" s="9"/>
    </row>
    <row r="903" spans="3:13" ht="14.25" customHeight="1" x14ac:dyDescent="0.3">
      <c r="C903" s="12"/>
      <c r="I903" s="9"/>
      <c r="K903" s="9"/>
      <c r="M903" s="9"/>
    </row>
    <row r="904" spans="3:13" ht="14.25" customHeight="1" x14ac:dyDescent="0.3">
      <c r="C904" s="12"/>
      <c r="I904" s="9"/>
      <c r="K904" s="9"/>
      <c r="M904" s="9"/>
    </row>
    <row r="905" spans="3:13" ht="14.25" customHeight="1" x14ac:dyDescent="0.3">
      <c r="C905" s="12"/>
      <c r="I905" s="9"/>
      <c r="K905" s="9"/>
      <c r="M905" s="9"/>
    </row>
    <row r="906" spans="3:13" ht="14.25" customHeight="1" x14ac:dyDescent="0.3">
      <c r="C906" s="12"/>
      <c r="I906" s="9"/>
      <c r="K906" s="9"/>
      <c r="M906" s="9"/>
    </row>
    <row r="907" spans="3:13" ht="14.25" customHeight="1" x14ac:dyDescent="0.3">
      <c r="C907" s="12"/>
      <c r="I907" s="9"/>
      <c r="K907" s="9"/>
      <c r="M907" s="9"/>
    </row>
    <row r="908" spans="3:13" ht="14.25" customHeight="1" x14ac:dyDescent="0.3">
      <c r="C908" s="12"/>
      <c r="I908" s="9"/>
      <c r="K908" s="9"/>
      <c r="M908" s="9"/>
    </row>
    <row r="909" spans="3:13" ht="14.25" customHeight="1" x14ac:dyDescent="0.3">
      <c r="C909" s="12"/>
      <c r="I909" s="9"/>
      <c r="K909" s="9"/>
      <c r="M909" s="9"/>
    </row>
    <row r="910" spans="3:13" ht="14.25" customHeight="1" x14ac:dyDescent="0.3">
      <c r="C910" s="12"/>
      <c r="I910" s="9"/>
      <c r="K910" s="9"/>
      <c r="M910" s="9"/>
    </row>
    <row r="911" spans="3:13" ht="14.25" customHeight="1" x14ac:dyDescent="0.3">
      <c r="C911" s="12"/>
      <c r="I911" s="9"/>
      <c r="K911" s="9"/>
      <c r="M911" s="9"/>
    </row>
    <row r="912" spans="3:13" ht="14.25" customHeight="1" x14ac:dyDescent="0.3">
      <c r="C912" s="12"/>
      <c r="I912" s="9"/>
      <c r="K912" s="9"/>
      <c r="M912" s="9"/>
    </row>
    <row r="913" spans="3:13" ht="14.25" customHeight="1" x14ac:dyDescent="0.3">
      <c r="C913" s="12"/>
      <c r="I913" s="9"/>
      <c r="K913" s="9"/>
      <c r="M913" s="9"/>
    </row>
    <row r="914" spans="3:13" ht="14.25" customHeight="1" x14ac:dyDescent="0.3">
      <c r="C914" s="12"/>
      <c r="I914" s="9"/>
      <c r="K914" s="9"/>
      <c r="M914" s="9"/>
    </row>
    <row r="915" spans="3:13" ht="14.25" customHeight="1" x14ac:dyDescent="0.3">
      <c r="C915" s="12"/>
      <c r="I915" s="9"/>
      <c r="K915" s="9"/>
      <c r="M915" s="9"/>
    </row>
    <row r="916" spans="3:13" ht="14.25" customHeight="1" x14ac:dyDescent="0.3">
      <c r="C916" s="12"/>
      <c r="I916" s="9"/>
      <c r="K916" s="9"/>
      <c r="M916" s="9"/>
    </row>
    <row r="917" spans="3:13" ht="14.25" customHeight="1" x14ac:dyDescent="0.3">
      <c r="C917" s="12"/>
      <c r="I917" s="9"/>
      <c r="K917" s="9"/>
      <c r="M917" s="9"/>
    </row>
    <row r="918" spans="3:13" ht="14.25" customHeight="1" x14ac:dyDescent="0.3">
      <c r="C918" s="12"/>
      <c r="I918" s="9"/>
      <c r="K918" s="9"/>
      <c r="M918" s="9"/>
    </row>
    <row r="919" spans="3:13" ht="14.25" customHeight="1" x14ac:dyDescent="0.3">
      <c r="C919" s="12"/>
      <c r="I919" s="9"/>
      <c r="K919" s="9"/>
      <c r="M919" s="9"/>
    </row>
    <row r="920" spans="3:13" ht="14.25" customHeight="1" x14ac:dyDescent="0.3">
      <c r="C920" s="12"/>
      <c r="I920" s="9"/>
      <c r="K920" s="9"/>
      <c r="M920" s="9"/>
    </row>
    <row r="921" spans="3:13" ht="14.25" customHeight="1" x14ac:dyDescent="0.3">
      <c r="C921" s="12"/>
      <c r="I921" s="9"/>
      <c r="K921" s="9"/>
      <c r="M921" s="9"/>
    </row>
    <row r="922" spans="3:13" ht="14.25" customHeight="1" x14ac:dyDescent="0.3">
      <c r="C922" s="12"/>
      <c r="I922" s="9"/>
      <c r="K922" s="9"/>
      <c r="M922" s="9"/>
    </row>
    <row r="923" spans="3:13" ht="14.25" customHeight="1" x14ac:dyDescent="0.3">
      <c r="C923" s="12"/>
      <c r="I923" s="9"/>
      <c r="K923" s="9"/>
      <c r="M923" s="9"/>
    </row>
    <row r="924" spans="3:13" ht="14.25" customHeight="1" x14ac:dyDescent="0.3">
      <c r="C924" s="12"/>
      <c r="I924" s="9"/>
      <c r="K924" s="9"/>
      <c r="M924" s="9"/>
    </row>
    <row r="925" spans="3:13" ht="14.25" customHeight="1" x14ac:dyDescent="0.3">
      <c r="C925" s="12"/>
      <c r="I925" s="9"/>
      <c r="K925" s="9"/>
      <c r="M925" s="9"/>
    </row>
    <row r="926" spans="3:13" ht="14.25" customHeight="1" x14ac:dyDescent="0.3">
      <c r="C926" s="12"/>
      <c r="I926" s="9"/>
      <c r="K926" s="9"/>
      <c r="M926" s="9"/>
    </row>
    <row r="927" spans="3:13" ht="14.25" customHeight="1" x14ac:dyDescent="0.3">
      <c r="C927" s="12"/>
      <c r="I927" s="9"/>
      <c r="K927" s="9"/>
      <c r="M927" s="9"/>
    </row>
    <row r="928" spans="3:13" ht="14.25" customHeight="1" x14ac:dyDescent="0.3">
      <c r="C928" s="12"/>
      <c r="I928" s="9"/>
      <c r="K928" s="9"/>
      <c r="M928" s="9"/>
    </row>
    <row r="929" spans="3:13" ht="14.25" customHeight="1" x14ac:dyDescent="0.3">
      <c r="C929" s="12"/>
      <c r="I929" s="9"/>
      <c r="K929" s="9"/>
      <c r="M929" s="9"/>
    </row>
    <row r="930" spans="3:13" ht="14.25" customHeight="1" x14ac:dyDescent="0.3">
      <c r="C930" s="12"/>
      <c r="I930" s="9"/>
      <c r="K930" s="9"/>
      <c r="M930" s="9"/>
    </row>
    <row r="931" spans="3:13" ht="14.25" customHeight="1" x14ac:dyDescent="0.3">
      <c r="C931" s="12"/>
      <c r="I931" s="9"/>
      <c r="K931" s="9"/>
      <c r="M931" s="9"/>
    </row>
    <row r="932" spans="3:13" ht="14.25" customHeight="1" x14ac:dyDescent="0.3">
      <c r="C932" s="12"/>
      <c r="I932" s="9"/>
      <c r="K932" s="9"/>
      <c r="M932" s="9"/>
    </row>
    <row r="933" spans="3:13" ht="14.25" customHeight="1" x14ac:dyDescent="0.3">
      <c r="C933" s="12"/>
      <c r="I933" s="9"/>
      <c r="K933" s="9"/>
      <c r="M933" s="9"/>
    </row>
    <row r="934" spans="3:13" ht="14.25" customHeight="1" x14ac:dyDescent="0.3">
      <c r="C934" s="12"/>
      <c r="I934" s="9"/>
      <c r="K934" s="9"/>
      <c r="M934" s="9"/>
    </row>
    <row r="935" spans="3:13" ht="14.25" customHeight="1" x14ac:dyDescent="0.3">
      <c r="C935" s="12"/>
      <c r="I935" s="9"/>
      <c r="K935" s="9"/>
      <c r="M935" s="9"/>
    </row>
    <row r="936" spans="3:13" ht="14.25" customHeight="1" x14ac:dyDescent="0.3">
      <c r="C936" s="12"/>
      <c r="I936" s="9"/>
      <c r="K936" s="9"/>
      <c r="M936" s="9"/>
    </row>
    <row r="937" spans="3:13" ht="14.25" customHeight="1" x14ac:dyDescent="0.3">
      <c r="C937" s="12"/>
      <c r="I937" s="9"/>
      <c r="K937" s="9"/>
      <c r="M937" s="9"/>
    </row>
    <row r="938" spans="3:13" ht="14.25" customHeight="1" x14ac:dyDescent="0.3">
      <c r="C938" s="12"/>
      <c r="I938" s="9"/>
      <c r="K938" s="9"/>
      <c r="M938" s="9"/>
    </row>
    <row r="939" spans="3:13" ht="14.25" customHeight="1" x14ac:dyDescent="0.3">
      <c r="C939" s="12"/>
      <c r="I939" s="9"/>
      <c r="K939" s="9"/>
      <c r="M939" s="9"/>
    </row>
    <row r="940" spans="3:13" ht="14.25" customHeight="1" x14ac:dyDescent="0.3">
      <c r="C940" s="12"/>
      <c r="I940" s="9"/>
      <c r="K940" s="9"/>
      <c r="M940" s="9"/>
    </row>
    <row r="941" spans="3:13" ht="14.25" customHeight="1" x14ac:dyDescent="0.3">
      <c r="C941" s="12"/>
      <c r="I941" s="9"/>
      <c r="K941" s="9"/>
      <c r="M941" s="9"/>
    </row>
    <row r="942" spans="3:13" ht="14.25" customHeight="1" x14ac:dyDescent="0.3">
      <c r="C942" s="12"/>
      <c r="I942" s="9"/>
      <c r="K942" s="9"/>
      <c r="M942" s="9"/>
    </row>
    <row r="943" spans="3:13" ht="14.25" customHeight="1" x14ac:dyDescent="0.3">
      <c r="C943" s="12"/>
      <c r="I943" s="9"/>
      <c r="K943" s="9"/>
      <c r="M943" s="9"/>
    </row>
    <row r="944" spans="3:13" ht="14.25" customHeight="1" x14ac:dyDescent="0.3">
      <c r="C944" s="12"/>
      <c r="I944" s="9"/>
      <c r="K944" s="9"/>
      <c r="M944" s="9"/>
    </row>
    <row r="945" spans="3:13" ht="14.25" customHeight="1" x14ac:dyDescent="0.3">
      <c r="C945" s="12"/>
      <c r="I945" s="9"/>
      <c r="K945" s="9"/>
      <c r="M945" s="9"/>
    </row>
    <row r="946" spans="3:13" ht="14.25" customHeight="1" x14ac:dyDescent="0.3">
      <c r="C946" s="12"/>
      <c r="I946" s="9"/>
      <c r="K946" s="9"/>
      <c r="M946" s="9"/>
    </row>
    <row r="947" spans="3:13" ht="14.25" customHeight="1" x14ac:dyDescent="0.3">
      <c r="C947" s="12"/>
      <c r="I947" s="9"/>
      <c r="K947" s="9"/>
      <c r="M947" s="9"/>
    </row>
    <row r="948" spans="3:13" ht="14.25" customHeight="1" x14ac:dyDescent="0.3">
      <c r="C948" s="12"/>
      <c r="I948" s="9"/>
      <c r="K948" s="9"/>
      <c r="M948" s="9"/>
    </row>
    <row r="949" spans="3:13" ht="14.25" customHeight="1" x14ac:dyDescent="0.3">
      <c r="C949" s="12"/>
      <c r="I949" s="9"/>
      <c r="K949" s="9"/>
      <c r="M949" s="9"/>
    </row>
    <row r="950" spans="3:13" ht="14.25" customHeight="1" x14ac:dyDescent="0.3">
      <c r="C950" s="12"/>
      <c r="I950" s="9"/>
      <c r="K950" s="9"/>
      <c r="M950" s="9"/>
    </row>
    <row r="951" spans="3:13" ht="14.25" customHeight="1" x14ac:dyDescent="0.3">
      <c r="C951" s="12"/>
      <c r="I951" s="9"/>
      <c r="K951" s="9"/>
      <c r="M951" s="9"/>
    </row>
    <row r="952" spans="3:13" ht="14.25" customHeight="1" x14ac:dyDescent="0.3">
      <c r="C952" s="12"/>
      <c r="I952" s="9"/>
      <c r="K952" s="9"/>
      <c r="M952" s="9"/>
    </row>
    <row r="953" spans="3:13" ht="14.25" customHeight="1" x14ac:dyDescent="0.3">
      <c r="C953" s="12"/>
      <c r="I953" s="9"/>
      <c r="K953" s="9"/>
      <c r="M953" s="9"/>
    </row>
    <row r="954" spans="3:13" ht="14.25" customHeight="1" x14ac:dyDescent="0.3">
      <c r="C954" s="12"/>
      <c r="I954" s="9"/>
      <c r="K954" s="9"/>
      <c r="M954" s="9"/>
    </row>
    <row r="955" spans="3:13" ht="14.25" customHeight="1" x14ac:dyDescent="0.3">
      <c r="C955" s="12"/>
      <c r="I955" s="9"/>
      <c r="K955" s="9"/>
      <c r="M955" s="9"/>
    </row>
    <row r="956" spans="3:13" ht="14.25" customHeight="1" x14ac:dyDescent="0.3">
      <c r="C956" s="12"/>
      <c r="I956" s="9"/>
      <c r="K956" s="9"/>
      <c r="M956" s="9"/>
    </row>
    <row r="957" spans="3:13" ht="14.25" customHeight="1" x14ac:dyDescent="0.3">
      <c r="C957" s="12"/>
      <c r="I957" s="9"/>
      <c r="K957" s="9"/>
      <c r="M957" s="9"/>
    </row>
    <row r="958" spans="3:13" ht="14.25" customHeight="1" x14ac:dyDescent="0.3">
      <c r="C958" s="12"/>
      <c r="I958" s="9"/>
      <c r="K958" s="9"/>
      <c r="M958" s="9"/>
    </row>
    <row r="959" spans="3:13" ht="14.25" customHeight="1" x14ac:dyDescent="0.3">
      <c r="C959" s="12"/>
      <c r="I959" s="9"/>
      <c r="K959" s="9"/>
      <c r="M959" s="9"/>
    </row>
    <row r="960" spans="3:13" ht="14.25" customHeight="1" x14ac:dyDescent="0.3">
      <c r="C960" s="12"/>
      <c r="I960" s="9"/>
      <c r="K960" s="9"/>
      <c r="M960" s="9"/>
    </row>
    <row r="961" spans="3:13" ht="14.25" customHeight="1" x14ac:dyDescent="0.3">
      <c r="C961" s="12"/>
      <c r="I961" s="9"/>
      <c r="K961" s="9"/>
      <c r="M961" s="9"/>
    </row>
    <row r="962" spans="3:13" ht="14.25" customHeight="1" x14ac:dyDescent="0.3">
      <c r="C962" s="12"/>
      <c r="I962" s="9"/>
      <c r="K962" s="9"/>
      <c r="M962" s="9"/>
    </row>
    <row r="963" spans="3:13" ht="14.25" customHeight="1" x14ac:dyDescent="0.3">
      <c r="C963" s="12"/>
      <c r="I963" s="9"/>
      <c r="K963" s="9"/>
      <c r="M963" s="9"/>
    </row>
    <row r="964" spans="3:13" ht="14.25" customHeight="1" x14ac:dyDescent="0.3">
      <c r="C964" s="12"/>
      <c r="I964" s="9"/>
      <c r="K964" s="9"/>
      <c r="M964" s="9"/>
    </row>
    <row r="965" spans="3:13" ht="14.25" customHeight="1" x14ac:dyDescent="0.3">
      <c r="C965" s="12"/>
      <c r="I965" s="9"/>
      <c r="K965" s="9"/>
      <c r="M965" s="9"/>
    </row>
    <row r="966" spans="3:13" ht="14.25" customHeight="1" x14ac:dyDescent="0.3">
      <c r="C966" s="12"/>
      <c r="I966" s="9"/>
      <c r="K966" s="9"/>
      <c r="M966" s="9"/>
    </row>
    <row r="967" spans="3:13" ht="14.25" customHeight="1" x14ac:dyDescent="0.3">
      <c r="C967" s="12"/>
      <c r="I967" s="9"/>
      <c r="K967" s="9"/>
      <c r="M967" s="9"/>
    </row>
    <row r="968" spans="3:13" ht="14.25" customHeight="1" x14ac:dyDescent="0.3">
      <c r="C968" s="12"/>
      <c r="I968" s="9"/>
      <c r="K968" s="9"/>
      <c r="M968" s="9"/>
    </row>
    <row r="969" spans="3:13" ht="14.25" customHeight="1" x14ac:dyDescent="0.3">
      <c r="C969" s="12"/>
      <c r="I969" s="9"/>
      <c r="K969" s="9"/>
      <c r="M969" s="9"/>
    </row>
    <row r="970" spans="3:13" ht="14.25" customHeight="1" x14ac:dyDescent="0.3">
      <c r="C970" s="12"/>
      <c r="I970" s="9"/>
      <c r="K970" s="9"/>
      <c r="M970" s="9"/>
    </row>
    <row r="971" spans="3:13" ht="14.25" customHeight="1" x14ac:dyDescent="0.3">
      <c r="C971" s="12"/>
      <c r="I971" s="9"/>
      <c r="K971" s="9"/>
      <c r="M971" s="9"/>
    </row>
    <row r="972" spans="3:13" ht="14.25" customHeight="1" x14ac:dyDescent="0.3">
      <c r="C972" s="12"/>
      <c r="I972" s="9"/>
      <c r="K972" s="9"/>
      <c r="M972" s="9"/>
    </row>
    <row r="973" spans="3:13" ht="14.25" customHeight="1" x14ac:dyDescent="0.3">
      <c r="C973" s="12"/>
      <c r="I973" s="9"/>
      <c r="K973" s="9"/>
      <c r="M973" s="9"/>
    </row>
    <row r="974" spans="3:13" ht="14.25" customHeight="1" x14ac:dyDescent="0.3">
      <c r="C974" s="12"/>
      <c r="I974" s="9"/>
      <c r="K974" s="9"/>
      <c r="M974" s="9"/>
    </row>
    <row r="975" spans="3:13" ht="14.25" customHeight="1" x14ac:dyDescent="0.3">
      <c r="C975" s="12"/>
      <c r="I975" s="9"/>
      <c r="K975" s="9"/>
      <c r="M975" s="9"/>
    </row>
    <row r="976" spans="3:13" ht="14.25" customHeight="1" x14ac:dyDescent="0.3">
      <c r="C976" s="12"/>
      <c r="I976" s="9"/>
      <c r="K976" s="9"/>
      <c r="M976" s="9"/>
    </row>
    <row r="977" spans="3:13" ht="14.25" customHeight="1" x14ac:dyDescent="0.3">
      <c r="C977" s="12"/>
      <c r="I977" s="9"/>
      <c r="K977" s="9"/>
      <c r="M977" s="9"/>
    </row>
    <row r="978" spans="3:13" ht="14.25" customHeight="1" x14ac:dyDescent="0.3">
      <c r="C978" s="12"/>
      <c r="I978" s="9"/>
      <c r="K978" s="9"/>
      <c r="M978" s="9"/>
    </row>
    <row r="979" spans="3:13" ht="14.25" customHeight="1" x14ac:dyDescent="0.3">
      <c r="C979" s="12"/>
      <c r="I979" s="9"/>
      <c r="K979" s="9"/>
      <c r="M979" s="9"/>
    </row>
    <row r="980" spans="3:13" ht="14.25" customHeight="1" x14ac:dyDescent="0.3">
      <c r="C980" s="12"/>
      <c r="I980" s="9"/>
      <c r="K980" s="9"/>
      <c r="M980" s="9"/>
    </row>
    <row r="981" spans="3:13" ht="14.25" customHeight="1" x14ac:dyDescent="0.3">
      <c r="C981" s="12"/>
      <c r="I981" s="9"/>
      <c r="K981" s="9"/>
      <c r="M981" s="9"/>
    </row>
    <row r="982" spans="3:13" ht="14.25" customHeight="1" x14ac:dyDescent="0.3">
      <c r="C982" s="12"/>
      <c r="I982" s="9"/>
      <c r="K982" s="9"/>
      <c r="M982" s="9"/>
    </row>
    <row r="983" spans="3:13" ht="14.25" customHeight="1" x14ac:dyDescent="0.3">
      <c r="C983" s="12"/>
      <c r="I983" s="9"/>
      <c r="K983" s="9"/>
      <c r="M983" s="9"/>
    </row>
    <row r="984" spans="3:13" ht="14.25" customHeight="1" x14ac:dyDescent="0.3">
      <c r="C984" s="12"/>
      <c r="I984" s="9"/>
      <c r="K984" s="9"/>
      <c r="M984" s="9"/>
    </row>
    <row r="985" spans="3:13" ht="14.25" customHeight="1" x14ac:dyDescent="0.3">
      <c r="C985" s="12"/>
      <c r="I985" s="9"/>
      <c r="K985" s="9"/>
      <c r="M985" s="9"/>
    </row>
    <row r="986" spans="3:13" ht="14.25" customHeight="1" x14ac:dyDescent="0.3">
      <c r="C986" s="12"/>
      <c r="I986" s="9"/>
      <c r="K986" s="9"/>
      <c r="M986" s="9"/>
    </row>
    <row r="987" spans="3:13" ht="14.25" customHeight="1" x14ac:dyDescent="0.3">
      <c r="C987" s="12"/>
      <c r="I987" s="9"/>
      <c r="K987" s="9"/>
      <c r="M987" s="9"/>
    </row>
    <row r="988" spans="3:13" ht="14.25" customHeight="1" x14ac:dyDescent="0.3">
      <c r="C988" s="12"/>
      <c r="I988" s="9"/>
      <c r="K988" s="9"/>
      <c r="M988" s="9"/>
    </row>
    <row r="989" spans="3:13" ht="14.25" customHeight="1" x14ac:dyDescent="0.3">
      <c r="C989" s="12"/>
      <c r="I989" s="9"/>
      <c r="K989" s="9"/>
      <c r="M989" s="9"/>
    </row>
    <row r="990" spans="3:13" ht="14.25" customHeight="1" x14ac:dyDescent="0.3">
      <c r="C990" s="12"/>
      <c r="I990" s="9"/>
      <c r="K990" s="9"/>
      <c r="M990" s="9"/>
    </row>
    <row r="991" spans="3:13" ht="14.25" customHeight="1" x14ac:dyDescent="0.3">
      <c r="C991" s="12"/>
      <c r="I991" s="9"/>
      <c r="K991" s="9"/>
      <c r="M991" s="9"/>
    </row>
    <row r="992" spans="3:13" ht="14.25" customHeight="1" x14ac:dyDescent="0.3">
      <c r="C992" s="12"/>
      <c r="I992" s="9"/>
      <c r="K992" s="9"/>
      <c r="M992" s="9"/>
    </row>
    <row r="993" spans="3:13" ht="14.25" customHeight="1" x14ac:dyDescent="0.3">
      <c r="C993" s="12"/>
      <c r="I993" s="9"/>
      <c r="K993" s="9"/>
      <c r="M993" s="9"/>
    </row>
    <row r="994" spans="3:13" ht="14.25" customHeight="1" x14ac:dyDescent="0.3">
      <c r="C994" s="12"/>
      <c r="I994" s="9"/>
      <c r="K994" s="9"/>
      <c r="M994" s="9"/>
    </row>
    <row r="995" spans="3:13" ht="14.25" customHeight="1" x14ac:dyDescent="0.3">
      <c r="C995" s="12"/>
      <c r="I995" s="9"/>
      <c r="K995" s="9"/>
      <c r="M995" s="9"/>
    </row>
    <row r="996" spans="3:13" ht="14.25" customHeight="1" x14ac:dyDescent="0.3">
      <c r="C996" s="12"/>
      <c r="I996" s="9"/>
      <c r="K996" s="9"/>
      <c r="M996" s="9"/>
    </row>
    <row r="997" spans="3:13" ht="14.25" customHeight="1" x14ac:dyDescent="0.3">
      <c r="C997" s="12"/>
      <c r="I997" s="9"/>
      <c r="K997" s="9"/>
      <c r="M997" s="9"/>
    </row>
    <row r="998" spans="3:13" ht="14.25" customHeight="1" x14ac:dyDescent="0.3">
      <c r="C998" s="12"/>
      <c r="I998" s="9"/>
      <c r="K998" s="9"/>
      <c r="M998" s="9"/>
    </row>
    <row r="999" spans="3:13" ht="14.25" customHeight="1" x14ac:dyDescent="0.3">
      <c r="C999" s="12"/>
      <c r="I999" s="9"/>
      <c r="K999" s="9"/>
      <c r="M999" s="9"/>
    </row>
    <row r="1000" spans="3:13" ht="14.25" customHeight="1" x14ac:dyDescent="0.3">
      <c r="C1000" s="12"/>
      <c r="I1000" s="9"/>
      <c r="K1000" s="9"/>
      <c r="M1000" s="9"/>
    </row>
  </sheetData>
  <mergeCells count="1">
    <mergeCell ref="P4:P1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workbookViewId="0">
      <selection activeCell="O12" sqref="O12"/>
    </sheetView>
  </sheetViews>
  <sheetFormatPr defaultColWidth="12.59765625" defaultRowHeight="15" customHeight="1" x14ac:dyDescent="0.25"/>
  <cols>
    <col min="1" max="1" width="9.09765625" customWidth="1"/>
    <col min="2" max="6" width="9.3984375" customWidth="1"/>
    <col min="7" max="8" width="7.59765625" customWidth="1"/>
    <col min="9" max="9" width="16.09765625" customWidth="1"/>
    <col min="10" max="10" width="16.59765625" customWidth="1"/>
    <col min="11" max="12" width="7.59765625" customWidth="1"/>
    <col min="13" max="13" width="20" customWidth="1"/>
    <col min="14" max="14" width="7.59765625" customWidth="1"/>
    <col min="15" max="15" width="15.5" customWidth="1"/>
    <col min="16" max="16" width="90.69921875" customWidth="1"/>
    <col min="17" max="25" width="7.59765625" customWidth="1"/>
  </cols>
  <sheetData>
    <row r="1" spans="1:25" ht="14.25" customHeight="1" x14ac:dyDescent="0.3">
      <c r="A1" s="6" t="s">
        <v>9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7"/>
      <c r="I1" s="19" t="s">
        <v>30</v>
      </c>
      <c r="J1" s="19" t="s">
        <v>31</v>
      </c>
    </row>
    <row r="2" spans="1:25" ht="14.25" customHeight="1" x14ac:dyDescent="0.3">
      <c r="A2" s="10">
        <v>44179</v>
      </c>
      <c r="B2" s="11">
        <v>107.449997</v>
      </c>
      <c r="C2" s="13">
        <v>107.900002</v>
      </c>
      <c r="D2" s="13">
        <v>102</v>
      </c>
      <c r="E2" s="13">
        <v>102.550003</v>
      </c>
      <c r="F2" s="13">
        <v>102.550003</v>
      </c>
      <c r="I2" s="13">
        <f t="shared" ref="I2:I247" si="0">LN(C3/C2)</f>
        <v>-2.486641823727918E-2</v>
      </c>
      <c r="J2" s="20">
        <f t="shared" ref="J2:J247" si="1">STANDARDIZE(C2,M$5,O$25)</f>
        <v>3.108004057714846</v>
      </c>
    </row>
    <row r="3" spans="1:25" ht="16.5" customHeight="1" x14ac:dyDescent="0.3">
      <c r="A3" s="10">
        <v>44180</v>
      </c>
      <c r="B3" s="13">
        <v>103.650002</v>
      </c>
      <c r="C3" s="13">
        <v>105.25</v>
      </c>
      <c r="D3" s="13">
        <v>102.199997</v>
      </c>
      <c r="E3" s="13">
        <v>103.099998</v>
      </c>
      <c r="F3" s="13">
        <v>103.099998</v>
      </c>
      <c r="I3" s="13">
        <f t="shared" si="0"/>
        <v>1.9290205033155212E-2</v>
      </c>
      <c r="J3" s="20">
        <f t="shared" si="1"/>
        <v>2.8189521686300365</v>
      </c>
    </row>
    <row r="4" spans="1:25" ht="14.25" customHeight="1" x14ac:dyDescent="0.3">
      <c r="A4" s="10">
        <v>44181</v>
      </c>
      <c r="B4" s="13">
        <v>103.400002</v>
      </c>
      <c r="C4" s="13">
        <v>107.300003</v>
      </c>
      <c r="D4" s="13">
        <v>102</v>
      </c>
      <c r="E4" s="13">
        <v>105.300003</v>
      </c>
      <c r="F4" s="13">
        <v>105.300003</v>
      </c>
      <c r="I4" s="13">
        <f t="shared" si="0"/>
        <v>-9.8338697911197082E-3</v>
      </c>
      <c r="J4" s="20">
        <f t="shared" si="1"/>
        <v>3.0425585054477176</v>
      </c>
      <c r="M4" s="21" t="s">
        <v>32</v>
      </c>
      <c r="O4" s="22" t="s">
        <v>18</v>
      </c>
      <c r="P4" s="23"/>
    </row>
    <row r="5" spans="1:25" ht="40.799999999999997" customHeight="1" x14ac:dyDescent="0.25">
      <c r="A5" s="24">
        <v>44182</v>
      </c>
      <c r="B5" s="25">
        <v>103.900002</v>
      </c>
      <c r="C5" s="25">
        <v>106.25</v>
      </c>
      <c r="D5" s="25">
        <v>100</v>
      </c>
      <c r="E5" s="25">
        <v>101.599998</v>
      </c>
      <c r="F5" s="25">
        <v>101.599998</v>
      </c>
      <c r="G5" s="25"/>
      <c r="H5" s="25"/>
      <c r="I5" s="25">
        <f t="shared" si="0"/>
        <v>-1.1834457647002796E-2</v>
      </c>
      <c r="J5" s="26">
        <f t="shared" si="1"/>
        <v>2.9280282708687553</v>
      </c>
      <c r="K5" s="25"/>
      <c r="L5" s="25"/>
      <c r="M5" s="25">
        <f>AVERAGE(C2:C247)</f>
        <v>79.406097341463408</v>
      </c>
      <c r="N5" s="25"/>
      <c r="O5" s="25"/>
      <c r="P5" s="27" t="s">
        <v>33</v>
      </c>
      <c r="Q5" s="25"/>
      <c r="R5" s="25"/>
      <c r="S5" s="25"/>
      <c r="T5" s="25"/>
      <c r="U5" s="25"/>
      <c r="V5" s="25"/>
      <c r="W5" s="25"/>
      <c r="X5" s="25"/>
      <c r="Y5" s="25"/>
    </row>
    <row r="6" spans="1:25" ht="14.25" customHeight="1" x14ac:dyDescent="0.3">
      <c r="A6" s="10">
        <v>44183</v>
      </c>
      <c r="B6" s="13">
        <v>103.300003</v>
      </c>
      <c r="C6" s="13">
        <v>105</v>
      </c>
      <c r="D6" s="13">
        <v>101.099998</v>
      </c>
      <c r="E6" s="13">
        <v>101.650002</v>
      </c>
      <c r="F6" s="13">
        <v>101.650002</v>
      </c>
      <c r="I6" s="13">
        <f t="shared" si="0"/>
        <v>-4.1318149330730976E-2</v>
      </c>
      <c r="J6" s="20">
        <f t="shared" si="1"/>
        <v>2.7916831430703568</v>
      </c>
      <c r="P6" s="23"/>
    </row>
    <row r="7" spans="1:25" ht="14.25" customHeight="1" x14ac:dyDescent="0.3">
      <c r="A7" s="10">
        <v>44186</v>
      </c>
      <c r="B7" s="13">
        <v>100.75</v>
      </c>
      <c r="C7" s="13">
        <v>100.75</v>
      </c>
      <c r="D7" s="13">
        <v>91.5</v>
      </c>
      <c r="E7" s="13">
        <v>91.5</v>
      </c>
      <c r="F7" s="13">
        <v>91.5</v>
      </c>
      <c r="I7" s="13">
        <f t="shared" si="0"/>
        <v>-0.11061280701763855</v>
      </c>
      <c r="J7" s="20">
        <f t="shared" si="1"/>
        <v>2.3281097085558016</v>
      </c>
      <c r="M7" s="21" t="s">
        <v>34</v>
      </c>
    </row>
    <row r="8" spans="1:25" ht="14.25" customHeight="1" x14ac:dyDescent="0.3">
      <c r="A8" s="10">
        <v>44187</v>
      </c>
      <c r="B8" s="13">
        <v>85</v>
      </c>
      <c r="C8" s="13">
        <v>90.199996999999996</v>
      </c>
      <c r="D8" s="13">
        <v>82.349997999999999</v>
      </c>
      <c r="E8" s="13">
        <v>88.900002000000001</v>
      </c>
      <c r="F8" s="13">
        <v>88.900002000000001</v>
      </c>
      <c r="I8" s="13">
        <f t="shared" si="0"/>
        <v>8.038380505632127E-2</v>
      </c>
      <c r="J8" s="20">
        <f t="shared" si="1"/>
        <v>1.17735650270901</v>
      </c>
      <c r="M8" s="13">
        <f>VARP(C2:C247)</f>
        <v>84.050592515520833</v>
      </c>
    </row>
    <row r="9" spans="1:25" ht="14.25" customHeight="1" x14ac:dyDescent="0.3">
      <c r="A9" s="10">
        <v>44188</v>
      </c>
      <c r="B9" s="13">
        <v>89.349997999999999</v>
      </c>
      <c r="C9" s="13">
        <v>97.75</v>
      </c>
      <c r="D9" s="13">
        <v>89.050003000000004</v>
      </c>
      <c r="E9" s="13">
        <v>97.75</v>
      </c>
      <c r="F9" s="13">
        <v>97.75</v>
      </c>
      <c r="I9" s="13">
        <f t="shared" si="0"/>
        <v>1.7241776268593065E-2</v>
      </c>
      <c r="J9" s="20">
        <f t="shared" si="1"/>
        <v>2.0008814018396448</v>
      </c>
    </row>
    <row r="10" spans="1:25" ht="14.25" customHeight="1" x14ac:dyDescent="0.3">
      <c r="A10" s="10">
        <v>44189</v>
      </c>
      <c r="B10" s="13">
        <v>99</v>
      </c>
      <c r="C10" s="13">
        <v>99.449996999999996</v>
      </c>
      <c r="D10" s="13">
        <v>94.650002000000001</v>
      </c>
      <c r="E10" s="13">
        <v>95.25</v>
      </c>
      <c r="F10" s="13">
        <v>95.25</v>
      </c>
      <c r="I10" s="13">
        <f t="shared" si="0"/>
        <v>-1.9802597130266691E-2</v>
      </c>
      <c r="J10" s="20">
        <f t="shared" si="1"/>
        <v>2.1863104484171596</v>
      </c>
      <c r="M10" s="21" t="s">
        <v>35</v>
      </c>
    </row>
    <row r="11" spans="1:25" ht="14.25" customHeight="1" x14ac:dyDescent="0.3">
      <c r="A11" s="10">
        <v>44193</v>
      </c>
      <c r="B11" s="13">
        <v>96.25</v>
      </c>
      <c r="C11" s="13">
        <v>97.5</v>
      </c>
      <c r="D11" s="13">
        <v>94</v>
      </c>
      <c r="E11" s="13">
        <v>95.849997999999999</v>
      </c>
      <c r="F11" s="13">
        <v>95.849997999999999</v>
      </c>
      <c r="I11" s="13">
        <f t="shared" si="0"/>
        <v>-1.0261468214313842E-3</v>
      </c>
      <c r="J11" s="20">
        <f t="shared" si="1"/>
        <v>1.9736123762799651</v>
      </c>
      <c r="M11" s="13">
        <f>AVERAGE(I2:I246)</f>
        <v>-1.7226626705160114E-3</v>
      </c>
    </row>
    <row r="12" spans="1:25" ht="14.25" customHeight="1" x14ac:dyDescent="0.3">
      <c r="A12" s="10">
        <v>44194</v>
      </c>
      <c r="B12" s="13">
        <v>96.5</v>
      </c>
      <c r="C12" s="13">
        <v>97.400002000000001</v>
      </c>
      <c r="D12" s="13">
        <v>94.199996999999996</v>
      </c>
      <c r="E12" s="13">
        <v>94.849997999999999</v>
      </c>
      <c r="F12" s="13">
        <v>94.849997999999999</v>
      </c>
      <c r="I12" s="13">
        <f t="shared" si="0"/>
        <v>5.1316398618125717E-4</v>
      </c>
      <c r="J12" s="20">
        <f t="shared" si="1"/>
        <v>1.9627049842082978</v>
      </c>
    </row>
    <row r="13" spans="1:25" ht="14.25" customHeight="1" x14ac:dyDescent="0.3">
      <c r="A13" s="10">
        <v>44195</v>
      </c>
      <c r="B13" s="13">
        <v>94.900002000000001</v>
      </c>
      <c r="C13" s="13">
        <v>97.449996999999996</v>
      </c>
      <c r="D13" s="13">
        <v>91</v>
      </c>
      <c r="E13" s="13">
        <v>95.150002000000001</v>
      </c>
      <c r="F13" s="13">
        <v>95.150002000000001</v>
      </c>
      <c r="I13" s="13">
        <f t="shared" si="0"/>
        <v>-1.2910068681922302E-2</v>
      </c>
      <c r="J13" s="20">
        <f t="shared" si="1"/>
        <v>1.9681582439397221</v>
      </c>
      <c r="M13" s="21" t="s">
        <v>36</v>
      </c>
    </row>
    <row r="14" spans="1:25" ht="14.25" customHeight="1" x14ac:dyDescent="0.3">
      <c r="A14" s="10">
        <v>44196</v>
      </c>
      <c r="B14" s="13">
        <v>94.5</v>
      </c>
      <c r="C14" s="13">
        <v>96.199996999999996</v>
      </c>
      <c r="D14" s="13">
        <v>93.25</v>
      </c>
      <c r="E14" s="13">
        <v>94.949996999999996</v>
      </c>
      <c r="F14" s="13">
        <v>94.949996999999996</v>
      </c>
      <c r="I14" s="13">
        <f t="shared" si="0"/>
        <v>-5.2110593756833816E-3</v>
      </c>
      <c r="J14" s="20">
        <f t="shared" si="1"/>
        <v>1.8318131161413234</v>
      </c>
      <c r="M14" s="13">
        <f>VARP(I2:I246)</f>
        <v>6.6840463407227769E-4</v>
      </c>
    </row>
    <row r="15" spans="1:25" ht="14.25" customHeight="1" x14ac:dyDescent="0.3">
      <c r="A15" s="10">
        <v>44197</v>
      </c>
      <c r="B15" s="13">
        <v>94.949996999999996</v>
      </c>
      <c r="C15" s="13">
        <v>95.699996999999996</v>
      </c>
      <c r="D15" s="13">
        <v>94.25</v>
      </c>
      <c r="E15" s="13">
        <v>94.599997999999999</v>
      </c>
      <c r="F15" s="13">
        <v>94.599997999999999</v>
      </c>
      <c r="I15" s="13">
        <f t="shared" si="0"/>
        <v>1.555241349124967E-2</v>
      </c>
      <c r="J15" s="20">
        <f t="shared" si="1"/>
        <v>1.777275065021964</v>
      </c>
    </row>
    <row r="16" spans="1:25" ht="14.25" customHeight="1" x14ac:dyDescent="0.3">
      <c r="A16" s="10">
        <v>44200</v>
      </c>
      <c r="B16" s="13">
        <v>97</v>
      </c>
      <c r="C16" s="13">
        <v>97.199996999999996</v>
      </c>
      <c r="D16" s="13">
        <v>94.349997999999999</v>
      </c>
      <c r="E16" s="13">
        <v>95.25</v>
      </c>
      <c r="F16" s="13">
        <v>95.25</v>
      </c>
      <c r="I16" s="13">
        <f t="shared" si="0"/>
        <v>-1.9216369531121488E-2</v>
      </c>
      <c r="J16" s="20">
        <f t="shared" si="1"/>
        <v>1.9408892183800424</v>
      </c>
      <c r="M16" s="21" t="s">
        <v>37</v>
      </c>
    </row>
    <row r="17" spans="1:15" ht="14.25" customHeight="1" x14ac:dyDescent="0.3">
      <c r="A17" s="10">
        <v>44201</v>
      </c>
      <c r="B17" s="13">
        <v>93</v>
      </c>
      <c r="C17" s="13">
        <v>95.349997999999999</v>
      </c>
      <c r="D17" s="13">
        <v>92.900002000000001</v>
      </c>
      <c r="E17" s="13">
        <v>93.849997999999999</v>
      </c>
      <c r="F17" s="13">
        <v>93.849997999999999</v>
      </c>
      <c r="I17" s="13">
        <f t="shared" si="0"/>
        <v>1.5719364156106131E-3</v>
      </c>
      <c r="J17" s="20">
        <f t="shared" si="1"/>
        <v>1.7390985383145148</v>
      </c>
      <c r="M17" s="13">
        <f>SKEW(C2:C247)</f>
        <v>0.6727445028441531</v>
      </c>
    </row>
    <row r="18" spans="1:15" ht="14.25" customHeight="1" x14ac:dyDescent="0.3">
      <c r="A18" s="10">
        <v>44202</v>
      </c>
      <c r="B18" s="13">
        <v>94.349997999999999</v>
      </c>
      <c r="C18" s="13">
        <v>95.5</v>
      </c>
      <c r="D18" s="13">
        <v>92.5</v>
      </c>
      <c r="E18" s="13">
        <v>93.599997999999999</v>
      </c>
      <c r="F18" s="13">
        <v>93.599997999999999</v>
      </c>
      <c r="I18" s="13">
        <f t="shared" si="0"/>
        <v>-4.1972989658343477E-3</v>
      </c>
      <c r="J18" s="20">
        <f t="shared" si="1"/>
        <v>1.7554601718025273</v>
      </c>
    </row>
    <row r="19" spans="1:15" ht="14.25" customHeight="1" x14ac:dyDescent="0.3">
      <c r="A19" s="10">
        <v>44203</v>
      </c>
      <c r="B19" s="13">
        <v>94.449996999999996</v>
      </c>
      <c r="C19" s="13">
        <v>95.099997999999999</v>
      </c>
      <c r="D19" s="13">
        <v>92.050003000000004</v>
      </c>
      <c r="E19" s="13">
        <v>93.449996999999996</v>
      </c>
      <c r="F19" s="13">
        <v>93.449996999999996</v>
      </c>
      <c r="I19" s="13">
        <f t="shared" si="0"/>
        <v>-1.5785428581324228E-3</v>
      </c>
      <c r="J19" s="20">
        <f t="shared" si="1"/>
        <v>1.7118295127548351</v>
      </c>
      <c r="M19" s="21" t="s">
        <v>38</v>
      </c>
    </row>
    <row r="20" spans="1:15" ht="14.25" customHeight="1" x14ac:dyDescent="0.3">
      <c r="A20" s="10">
        <v>44204</v>
      </c>
      <c r="B20" s="13">
        <v>94.400002000000001</v>
      </c>
      <c r="C20" s="13">
        <v>94.949996999999996</v>
      </c>
      <c r="D20" s="13">
        <v>93.5</v>
      </c>
      <c r="E20" s="13">
        <v>93.849997999999999</v>
      </c>
      <c r="F20" s="13">
        <v>93.849997999999999</v>
      </c>
      <c r="I20" s="13">
        <f t="shared" si="0"/>
        <v>-6.3391550458270305E-3</v>
      </c>
      <c r="J20" s="20">
        <f t="shared" si="1"/>
        <v>1.6954679883429247</v>
      </c>
      <c r="M20" s="13">
        <f>KURT(C2:C247)</f>
        <v>0.41085011508084301</v>
      </c>
    </row>
    <row r="21" spans="1:15" ht="14.25" customHeight="1" x14ac:dyDescent="0.3">
      <c r="A21" s="10">
        <v>44207</v>
      </c>
      <c r="B21" s="13">
        <v>94.349997999999999</v>
      </c>
      <c r="C21" s="13">
        <v>94.349997999999999</v>
      </c>
      <c r="D21" s="13">
        <v>92.550003000000004</v>
      </c>
      <c r="E21" s="13">
        <v>92.900002000000001</v>
      </c>
      <c r="F21" s="13">
        <v>92.900002000000001</v>
      </c>
      <c r="I21" s="13">
        <f t="shared" si="0"/>
        <v>1.3684466178937081E-2</v>
      </c>
      <c r="J21" s="20">
        <f t="shared" si="1"/>
        <v>1.630022436075796</v>
      </c>
    </row>
    <row r="22" spans="1:15" ht="14.25" customHeight="1" x14ac:dyDescent="0.3">
      <c r="A22" s="10">
        <v>44208</v>
      </c>
      <c r="B22" s="13">
        <v>93.5</v>
      </c>
      <c r="C22" s="13">
        <v>95.650002000000001</v>
      </c>
      <c r="D22" s="13">
        <v>93.400002000000001</v>
      </c>
      <c r="E22" s="13">
        <v>93.75</v>
      </c>
      <c r="F22" s="13">
        <v>93.75</v>
      </c>
      <c r="I22" s="13">
        <f t="shared" si="0"/>
        <v>-9.4538728332920399E-3</v>
      </c>
      <c r="J22" s="20">
        <f t="shared" si="1"/>
        <v>1.7718218052905397</v>
      </c>
    </row>
    <row r="23" spans="1:15" ht="14.25" customHeight="1" x14ac:dyDescent="0.3">
      <c r="A23" s="10">
        <v>44209</v>
      </c>
      <c r="B23" s="13">
        <v>94.400002000000001</v>
      </c>
      <c r="C23" s="13">
        <v>94.75</v>
      </c>
      <c r="D23" s="13">
        <v>91.150002000000001</v>
      </c>
      <c r="E23" s="13">
        <v>92.599997999999999</v>
      </c>
      <c r="F23" s="13">
        <v>92.599997999999999</v>
      </c>
      <c r="I23" s="13">
        <f t="shared" si="0"/>
        <v>-1.9180162070500151E-2</v>
      </c>
      <c r="J23" s="20">
        <f t="shared" si="1"/>
        <v>1.673653095123488</v>
      </c>
    </row>
    <row r="24" spans="1:15" ht="14.25" customHeight="1" x14ac:dyDescent="0.3">
      <c r="A24" s="10">
        <v>44210</v>
      </c>
      <c r="B24" s="13">
        <v>92.650002000000001</v>
      </c>
      <c r="C24" s="13">
        <v>92.949996999999996</v>
      </c>
      <c r="D24" s="13">
        <v>91</v>
      </c>
      <c r="E24" s="13">
        <v>91.25</v>
      </c>
      <c r="F24" s="13">
        <v>91.25</v>
      </c>
      <c r="I24" s="13">
        <f t="shared" si="0"/>
        <v>-1.1360630767608761E-2</v>
      </c>
      <c r="J24" s="20">
        <f t="shared" si="1"/>
        <v>1.4773157838654869</v>
      </c>
      <c r="M24" s="28"/>
      <c r="O24" s="21" t="s">
        <v>39</v>
      </c>
    </row>
    <row r="25" spans="1:15" ht="14.25" customHeight="1" x14ac:dyDescent="0.3">
      <c r="A25" s="10">
        <v>44211</v>
      </c>
      <c r="B25" s="13">
        <v>91.849997999999999</v>
      </c>
      <c r="C25" s="13">
        <v>91.900002000000001</v>
      </c>
      <c r="D25" s="13">
        <v>88.25</v>
      </c>
      <c r="E25" s="13">
        <v>89.550003000000004</v>
      </c>
      <c r="F25" s="13">
        <v>89.550003000000004</v>
      </c>
      <c r="I25" s="13">
        <f t="shared" si="0"/>
        <v>-1.5351200418546321E-2</v>
      </c>
      <c r="J25" s="20">
        <f t="shared" si="1"/>
        <v>1.3627864218953438</v>
      </c>
      <c r="M25" s="20"/>
      <c r="O25" s="20">
        <f>_xlfn.STDEV.P(C2:C247)</f>
        <v>9.1679110224478535</v>
      </c>
    </row>
    <row r="26" spans="1:15" ht="14.25" customHeight="1" x14ac:dyDescent="0.3">
      <c r="A26" s="10">
        <v>44214</v>
      </c>
      <c r="B26" s="13">
        <v>90.150002000000001</v>
      </c>
      <c r="C26" s="13">
        <v>90.5</v>
      </c>
      <c r="D26" s="13">
        <v>86.150002000000001</v>
      </c>
      <c r="E26" s="13">
        <v>87.25</v>
      </c>
      <c r="F26" s="13">
        <v>87.25</v>
      </c>
      <c r="I26" s="13">
        <f t="shared" si="0"/>
        <v>7.7050134796678828E-3</v>
      </c>
      <c r="J26" s="20">
        <f t="shared" si="1"/>
        <v>1.2100796606089328</v>
      </c>
      <c r="O26" s="29" t="s">
        <v>40</v>
      </c>
    </row>
    <row r="27" spans="1:15" ht="14.25" customHeight="1" x14ac:dyDescent="0.3">
      <c r="A27" s="10">
        <v>44215</v>
      </c>
      <c r="B27" s="13">
        <v>88.349997999999999</v>
      </c>
      <c r="C27" s="13">
        <v>91.199996999999996</v>
      </c>
      <c r="D27" s="13">
        <v>88.150002000000001</v>
      </c>
      <c r="E27" s="13">
        <v>90.199996999999996</v>
      </c>
      <c r="F27" s="13">
        <v>90.199996999999996</v>
      </c>
      <c r="I27" s="13">
        <f t="shared" si="0"/>
        <v>2.704329304175181E-2</v>
      </c>
      <c r="J27" s="20">
        <f t="shared" si="1"/>
        <v>1.2864326049477288</v>
      </c>
      <c r="O27" s="13">
        <f>_xlfn.STDEV.P(I2:I246)</f>
        <v>2.5853522662729691E-2</v>
      </c>
    </row>
    <row r="28" spans="1:15" ht="14.25" customHeight="1" x14ac:dyDescent="0.3">
      <c r="A28" s="10">
        <v>44216</v>
      </c>
      <c r="B28" s="13">
        <v>90.25</v>
      </c>
      <c r="C28" s="13">
        <v>93.699996999999996</v>
      </c>
      <c r="D28" s="13">
        <v>89</v>
      </c>
      <c r="E28" s="13">
        <v>90.75</v>
      </c>
      <c r="F28" s="13">
        <v>90.75</v>
      </c>
      <c r="I28" s="13">
        <f t="shared" si="0"/>
        <v>-2.136720932658865E-3</v>
      </c>
      <c r="J28" s="20">
        <f t="shared" si="1"/>
        <v>1.5591228605445262</v>
      </c>
      <c r="M28" s="21" t="s">
        <v>41</v>
      </c>
    </row>
    <row r="29" spans="1:15" ht="14.25" customHeight="1" x14ac:dyDescent="0.3">
      <c r="A29" s="10">
        <v>44217</v>
      </c>
      <c r="B29" s="13">
        <v>91.25</v>
      </c>
      <c r="C29" s="13">
        <v>93.5</v>
      </c>
      <c r="D29" s="13">
        <v>88.5</v>
      </c>
      <c r="E29" s="13">
        <v>89.150002000000001</v>
      </c>
      <c r="F29" s="13">
        <v>89.150002000000001</v>
      </c>
      <c r="I29" s="13">
        <f t="shared" si="0"/>
        <v>-3.64864644600685E-2</v>
      </c>
      <c r="J29" s="20">
        <f t="shared" si="1"/>
        <v>1.5373079673250896</v>
      </c>
      <c r="M29" s="13">
        <f>AVERAGE(J2:J247)</f>
        <v>7.3202509997642438E-16</v>
      </c>
    </row>
    <row r="30" spans="1:15" ht="14.25" customHeight="1" x14ac:dyDescent="0.3">
      <c r="A30" s="10">
        <v>44218</v>
      </c>
      <c r="B30" s="13">
        <v>89.150002000000001</v>
      </c>
      <c r="C30" s="13">
        <v>90.150002000000001</v>
      </c>
      <c r="D30" s="13">
        <v>87</v>
      </c>
      <c r="E30" s="13">
        <v>87.949996999999996</v>
      </c>
      <c r="F30" s="13">
        <v>87.949996999999996</v>
      </c>
      <c r="I30" s="13">
        <f t="shared" si="0"/>
        <v>-1.4525439743760823E-2</v>
      </c>
      <c r="J30" s="20">
        <f t="shared" si="1"/>
        <v>1.1719032429775857</v>
      </c>
    </row>
    <row r="31" spans="1:15" ht="14.25" customHeight="1" x14ac:dyDescent="0.3">
      <c r="A31" s="10">
        <v>44221</v>
      </c>
      <c r="B31" s="13">
        <v>88.099997999999999</v>
      </c>
      <c r="C31" s="13">
        <v>88.849997999999999</v>
      </c>
      <c r="D31" s="13">
        <v>84.550003000000004</v>
      </c>
      <c r="E31" s="13">
        <v>85.550003000000004</v>
      </c>
      <c r="F31" s="13">
        <v>85.550003000000004</v>
      </c>
      <c r="I31" s="13">
        <f t="shared" si="0"/>
        <v>-3.6096741492912886E-2</v>
      </c>
      <c r="J31" s="20">
        <f t="shared" si="1"/>
        <v>1.0301038737628421</v>
      </c>
      <c r="M31" s="21" t="s">
        <v>42</v>
      </c>
    </row>
    <row r="32" spans="1:15" ht="14.25" customHeight="1" x14ac:dyDescent="0.3">
      <c r="A32" s="10">
        <v>44223</v>
      </c>
      <c r="B32" s="13">
        <v>85.699996999999996</v>
      </c>
      <c r="C32" s="13">
        <v>85.699996999999996</v>
      </c>
      <c r="D32" s="13">
        <v>83.150002000000001</v>
      </c>
      <c r="E32" s="13">
        <v>84.099997999999999</v>
      </c>
      <c r="F32" s="13">
        <v>84.099997999999999</v>
      </c>
      <c r="I32" s="13">
        <f t="shared" si="0"/>
        <v>-2.2419747310339695E-2</v>
      </c>
      <c r="J32" s="20">
        <f t="shared" si="1"/>
        <v>0.68651404263477489</v>
      </c>
      <c r="M32" s="13">
        <f>VARP(J2:J247)</f>
        <v>1.0000000000000047</v>
      </c>
    </row>
    <row r="33" spans="1:10" ht="14.25" customHeight="1" x14ac:dyDescent="0.3">
      <c r="A33" s="10">
        <v>44224</v>
      </c>
      <c r="B33" s="13">
        <v>81.599997999999999</v>
      </c>
      <c r="C33" s="13">
        <v>83.800003000000004</v>
      </c>
      <c r="D33" s="13">
        <v>81</v>
      </c>
      <c r="E33" s="13">
        <v>81.900002000000001</v>
      </c>
      <c r="F33" s="13">
        <v>81.900002000000001</v>
      </c>
      <c r="I33" s="13">
        <f t="shared" si="0"/>
        <v>8.3184910755687153E-3</v>
      </c>
      <c r="J33" s="20">
        <f t="shared" si="1"/>
        <v>0.47927010283782323</v>
      </c>
    </row>
    <row r="34" spans="1:10" ht="14.25" customHeight="1" x14ac:dyDescent="0.3">
      <c r="A34" s="10">
        <v>44225</v>
      </c>
      <c r="B34" s="13">
        <v>82.650002000000001</v>
      </c>
      <c r="C34" s="13">
        <v>84.5</v>
      </c>
      <c r="D34" s="13">
        <v>82.25</v>
      </c>
      <c r="E34" s="13">
        <v>82.800003000000004</v>
      </c>
      <c r="F34" s="13">
        <v>82.800003000000004</v>
      </c>
      <c r="I34" s="13">
        <f t="shared" si="0"/>
        <v>1.4101256234771015E-2</v>
      </c>
      <c r="J34" s="20">
        <f t="shared" si="1"/>
        <v>0.55562304717661937</v>
      </c>
    </row>
    <row r="35" spans="1:10" ht="14.25" customHeight="1" x14ac:dyDescent="0.3">
      <c r="A35" s="10">
        <v>44228</v>
      </c>
      <c r="B35" s="13">
        <v>83.300003000000004</v>
      </c>
      <c r="C35" s="13">
        <v>85.699996999999996</v>
      </c>
      <c r="D35" s="13">
        <v>83</v>
      </c>
      <c r="E35" s="13">
        <v>84.699996999999996</v>
      </c>
      <c r="F35" s="13">
        <v>84.699996999999996</v>
      </c>
      <c r="I35" s="13">
        <f t="shared" si="0"/>
        <v>1.620407029844528E-2</v>
      </c>
      <c r="J35" s="20">
        <f t="shared" si="1"/>
        <v>0.68651404263477489</v>
      </c>
    </row>
    <row r="36" spans="1:10" ht="14.25" customHeight="1" x14ac:dyDescent="0.3">
      <c r="A36" s="10">
        <v>44229</v>
      </c>
      <c r="B36" s="13">
        <v>85.550003000000004</v>
      </c>
      <c r="C36" s="13">
        <v>87.099997999999999</v>
      </c>
      <c r="D36" s="13">
        <v>85.099997999999999</v>
      </c>
      <c r="E36" s="13">
        <v>85.400002000000001</v>
      </c>
      <c r="F36" s="13">
        <v>85.400002000000001</v>
      </c>
      <c r="I36" s="13">
        <f t="shared" si="0"/>
        <v>-4.6030117119249744E-3</v>
      </c>
      <c r="J36" s="20">
        <f t="shared" si="1"/>
        <v>0.83922069484508399</v>
      </c>
    </row>
    <row r="37" spans="1:10" ht="14.25" customHeight="1" x14ac:dyDescent="0.3">
      <c r="A37" s="10">
        <v>44230</v>
      </c>
      <c r="B37" s="13">
        <v>85.199996999999996</v>
      </c>
      <c r="C37" s="13">
        <v>86.699996999999996</v>
      </c>
      <c r="D37" s="13">
        <v>84.050003000000004</v>
      </c>
      <c r="E37" s="13">
        <v>85.5</v>
      </c>
      <c r="F37" s="13">
        <v>85.5</v>
      </c>
      <c r="I37" s="13">
        <f t="shared" si="0"/>
        <v>1.7153079814720133E-2</v>
      </c>
      <c r="J37" s="20">
        <f t="shared" si="1"/>
        <v>0.79559014487349378</v>
      </c>
    </row>
    <row r="38" spans="1:10" ht="14.25" customHeight="1" x14ac:dyDescent="0.3">
      <c r="A38" s="10">
        <v>44231</v>
      </c>
      <c r="B38" s="13">
        <v>85.949996999999996</v>
      </c>
      <c r="C38" s="13">
        <v>88.199996999999996</v>
      </c>
      <c r="D38" s="13">
        <v>85.5</v>
      </c>
      <c r="E38" s="13">
        <v>86.849997999999999</v>
      </c>
      <c r="F38" s="13">
        <v>86.849997999999999</v>
      </c>
      <c r="I38" s="13">
        <f t="shared" si="0"/>
        <v>4.2181648049900732E-2</v>
      </c>
      <c r="J38" s="20">
        <f t="shared" si="1"/>
        <v>0.95920429823157216</v>
      </c>
    </row>
    <row r="39" spans="1:10" ht="14.25" customHeight="1" x14ac:dyDescent="0.3">
      <c r="A39" s="10">
        <v>44232</v>
      </c>
      <c r="B39" s="13">
        <v>89</v>
      </c>
      <c r="C39" s="13">
        <v>92</v>
      </c>
      <c r="D39" s="13">
        <v>88</v>
      </c>
      <c r="E39" s="13">
        <v>88.349997999999999</v>
      </c>
      <c r="F39" s="13">
        <v>88.349997999999999</v>
      </c>
      <c r="I39" s="13">
        <f t="shared" si="0"/>
        <v>-1.8651083403509731E-2</v>
      </c>
      <c r="J39" s="20">
        <f t="shared" si="1"/>
        <v>1.3736938139670112</v>
      </c>
    </row>
    <row r="40" spans="1:10" ht="14.25" customHeight="1" x14ac:dyDescent="0.3">
      <c r="A40" s="10">
        <v>44235</v>
      </c>
      <c r="B40" s="13">
        <v>88.599997999999999</v>
      </c>
      <c r="C40" s="13">
        <v>90.300003000000004</v>
      </c>
      <c r="D40" s="13">
        <v>87.800003000000004</v>
      </c>
      <c r="E40" s="13">
        <v>88.199996999999996</v>
      </c>
      <c r="F40" s="13">
        <v>88.199996999999996</v>
      </c>
      <c r="I40" s="13">
        <f t="shared" si="0"/>
        <v>-1.6750809863623005E-2</v>
      </c>
      <c r="J40" s="20">
        <f t="shared" si="1"/>
        <v>1.1882647673894962</v>
      </c>
    </row>
    <row r="41" spans="1:10" ht="14.25" customHeight="1" x14ac:dyDescent="0.3">
      <c r="A41" s="10">
        <v>44236</v>
      </c>
      <c r="B41" s="13">
        <v>88.800003000000004</v>
      </c>
      <c r="C41" s="13">
        <v>88.800003000000004</v>
      </c>
      <c r="D41" s="13">
        <v>86.5</v>
      </c>
      <c r="E41" s="13">
        <v>86.800003000000004</v>
      </c>
      <c r="F41" s="13">
        <v>86.800003000000004</v>
      </c>
      <c r="I41" s="13">
        <f t="shared" si="0"/>
        <v>1.7857605740116834E-2</v>
      </c>
      <c r="J41" s="20">
        <f t="shared" si="1"/>
        <v>1.0246506140314178</v>
      </c>
    </row>
    <row r="42" spans="1:10" ht="14.25" customHeight="1" x14ac:dyDescent="0.3">
      <c r="A42" s="10">
        <v>44237</v>
      </c>
      <c r="B42" s="13">
        <v>87.5</v>
      </c>
      <c r="C42" s="13">
        <v>90.400002000000001</v>
      </c>
      <c r="D42" s="13">
        <v>87.050003000000004</v>
      </c>
      <c r="E42" s="13">
        <v>87.900002000000001</v>
      </c>
      <c r="F42" s="13">
        <v>87.900002000000001</v>
      </c>
      <c r="I42" s="13">
        <f t="shared" si="0"/>
        <v>-7.7735539020906321E-3</v>
      </c>
      <c r="J42" s="20">
        <f t="shared" si="1"/>
        <v>1.1991722685372654</v>
      </c>
    </row>
    <row r="43" spans="1:10" ht="14.25" customHeight="1" x14ac:dyDescent="0.3">
      <c r="A43" s="10">
        <v>44238</v>
      </c>
      <c r="B43" s="13">
        <v>87.300003000000004</v>
      </c>
      <c r="C43" s="13">
        <v>89.699996999999996</v>
      </c>
      <c r="D43" s="13">
        <v>87</v>
      </c>
      <c r="E43" s="13">
        <v>87.75</v>
      </c>
      <c r="F43" s="13">
        <v>87.75</v>
      </c>
      <c r="I43" s="13">
        <f t="shared" si="0"/>
        <v>4.4694152375187216E-2</v>
      </c>
      <c r="J43" s="20">
        <f t="shared" si="1"/>
        <v>1.1228184515896504</v>
      </c>
    </row>
    <row r="44" spans="1:10" ht="14.25" customHeight="1" x14ac:dyDescent="0.3">
      <c r="A44" s="10">
        <v>44239</v>
      </c>
      <c r="B44" s="13">
        <v>93.800003000000004</v>
      </c>
      <c r="C44" s="13">
        <v>93.800003000000004</v>
      </c>
      <c r="D44" s="13">
        <v>89.849997999999999</v>
      </c>
      <c r="E44" s="13">
        <v>90.699996999999996</v>
      </c>
      <c r="F44" s="13">
        <v>90.699996999999996</v>
      </c>
      <c r="I44" s="13">
        <f t="shared" si="0"/>
        <v>-2.4279584105622993E-2</v>
      </c>
      <c r="J44" s="20">
        <f t="shared" si="1"/>
        <v>1.5700311252250123</v>
      </c>
    </row>
    <row r="45" spans="1:10" ht="14.25" customHeight="1" x14ac:dyDescent="0.3">
      <c r="A45" s="10">
        <v>44242</v>
      </c>
      <c r="B45" s="13">
        <v>91.400002000000001</v>
      </c>
      <c r="C45" s="13">
        <v>91.550003000000004</v>
      </c>
      <c r="D45" s="13">
        <v>89</v>
      </c>
      <c r="E45" s="13">
        <v>89.300003000000004</v>
      </c>
      <c r="F45" s="13">
        <v>89.300003000000004</v>
      </c>
      <c r="I45" s="13">
        <f t="shared" si="0"/>
        <v>-2.7687260464888987E-2</v>
      </c>
      <c r="J45" s="20">
        <f t="shared" si="1"/>
        <v>1.3246098951878946</v>
      </c>
    </row>
    <row r="46" spans="1:10" ht="14.25" customHeight="1" x14ac:dyDescent="0.3">
      <c r="A46" s="10">
        <v>44243</v>
      </c>
      <c r="B46" s="13">
        <v>88.949996999999996</v>
      </c>
      <c r="C46" s="13">
        <v>89.050003000000004</v>
      </c>
      <c r="D46" s="13">
        <v>87</v>
      </c>
      <c r="E46" s="13">
        <v>87.349997999999999</v>
      </c>
      <c r="F46" s="13">
        <v>87.349997999999999</v>
      </c>
      <c r="I46" s="13">
        <f t="shared" si="0"/>
        <v>1.7807915839130148E-2</v>
      </c>
      <c r="J46" s="20">
        <f t="shared" si="1"/>
        <v>1.0519196395910975</v>
      </c>
    </row>
    <row r="47" spans="1:10" ht="14.25" customHeight="1" x14ac:dyDescent="0.3">
      <c r="A47" s="10">
        <v>44244</v>
      </c>
      <c r="B47" s="13">
        <v>87.300003000000004</v>
      </c>
      <c r="C47" s="13">
        <v>90.650002000000001</v>
      </c>
      <c r="D47" s="13">
        <v>86.099997999999999</v>
      </c>
      <c r="E47" s="13">
        <v>88.349997999999999</v>
      </c>
      <c r="F47" s="13">
        <v>88.349997999999999</v>
      </c>
      <c r="I47" s="13">
        <f t="shared" si="0"/>
        <v>-1.5004437786661348E-2</v>
      </c>
      <c r="J47" s="20">
        <f t="shared" si="1"/>
        <v>1.2264412940969451</v>
      </c>
    </row>
    <row r="48" spans="1:10" ht="14.25" customHeight="1" x14ac:dyDescent="0.3">
      <c r="A48" s="10">
        <v>44245</v>
      </c>
      <c r="B48" s="13">
        <v>88.550003000000004</v>
      </c>
      <c r="C48" s="13">
        <v>89.300003000000004</v>
      </c>
      <c r="D48" s="13">
        <v>87.550003000000004</v>
      </c>
      <c r="E48" s="13">
        <v>88.25</v>
      </c>
      <c r="F48" s="13">
        <v>88.25</v>
      </c>
      <c r="I48" s="13">
        <f t="shared" si="0"/>
        <v>-8.9989694631938712E-3</v>
      </c>
      <c r="J48" s="20">
        <f t="shared" si="1"/>
        <v>1.0791886651507772</v>
      </c>
    </row>
    <row r="49" spans="1:10" ht="14.25" customHeight="1" x14ac:dyDescent="0.3">
      <c r="A49" s="10">
        <v>44246</v>
      </c>
      <c r="B49" s="13">
        <v>88</v>
      </c>
      <c r="C49" s="13">
        <v>88.5</v>
      </c>
      <c r="D49" s="13">
        <v>85.449996999999996</v>
      </c>
      <c r="E49" s="13">
        <v>86.25</v>
      </c>
      <c r="F49" s="13">
        <v>86.25</v>
      </c>
      <c r="I49" s="13">
        <f t="shared" si="0"/>
        <v>-2.575249610241474E-2</v>
      </c>
      <c r="J49" s="20">
        <f t="shared" si="1"/>
        <v>0.99192745613149491</v>
      </c>
    </row>
    <row r="50" spans="1:10" ht="14.25" customHeight="1" x14ac:dyDescent="0.3">
      <c r="A50" s="10">
        <v>44249</v>
      </c>
      <c r="B50" s="13">
        <v>86.25</v>
      </c>
      <c r="C50" s="13">
        <v>86.25</v>
      </c>
      <c r="D50" s="13">
        <v>83</v>
      </c>
      <c r="E50" s="13">
        <v>83.800003000000004</v>
      </c>
      <c r="F50" s="13">
        <v>83.800003000000004</v>
      </c>
      <c r="I50" s="13">
        <f t="shared" si="0"/>
        <v>-1.7544309650909508E-2</v>
      </c>
      <c r="J50" s="20">
        <f t="shared" si="1"/>
        <v>0.74650622609437745</v>
      </c>
    </row>
    <row r="51" spans="1:10" ht="14.25" customHeight="1" x14ac:dyDescent="0.3">
      <c r="A51" s="10">
        <v>44250</v>
      </c>
      <c r="B51" s="13">
        <v>84.199996999999996</v>
      </c>
      <c r="C51" s="13">
        <v>84.75</v>
      </c>
      <c r="D51" s="13">
        <v>82.550003000000004</v>
      </c>
      <c r="E51" s="13">
        <v>82.949996999999996</v>
      </c>
      <c r="F51" s="13">
        <v>82.949996999999996</v>
      </c>
      <c r="I51" s="13">
        <f t="shared" si="0"/>
        <v>4.7086843360998496E-3</v>
      </c>
      <c r="J51" s="20">
        <f t="shared" si="1"/>
        <v>0.58289207273629906</v>
      </c>
    </row>
    <row r="52" spans="1:10" ht="14.25" customHeight="1" x14ac:dyDescent="0.3">
      <c r="A52" s="10">
        <v>44251</v>
      </c>
      <c r="B52" s="13">
        <v>83.5</v>
      </c>
      <c r="C52" s="13">
        <v>85.150002000000001</v>
      </c>
      <c r="D52" s="13">
        <v>83.050003000000004</v>
      </c>
      <c r="E52" s="13">
        <v>83.75</v>
      </c>
      <c r="F52" s="13">
        <v>83.75</v>
      </c>
      <c r="I52" s="13">
        <f t="shared" si="0"/>
        <v>1.8039418587760047E-2</v>
      </c>
      <c r="J52" s="20">
        <f t="shared" si="1"/>
        <v>0.6265227317839912</v>
      </c>
    </row>
    <row r="53" spans="1:10" ht="14.25" customHeight="1" x14ac:dyDescent="0.3">
      <c r="A53" s="10">
        <v>44252</v>
      </c>
      <c r="B53" s="13">
        <v>84</v>
      </c>
      <c r="C53" s="13">
        <v>86.699996999999996</v>
      </c>
      <c r="D53" s="13">
        <v>84</v>
      </c>
      <c r="E53" s="13">
        <v>84.949996999999996</v>
      </c>
      <c r="F53" s="13">
        <v>84.949996999999996</v>
      </c>
      <c r="I53" s="13">
        <f t="shared" si="0"/>
        <v>-2.2748102923859762E-2</v>
      </c>
      <c r="J53" s="20">
        <f t="shared" si="1"/>
        <v>0.79559014487349378</v>
      </c>
    </row>
    <row r="54" spans="1:10" ht="14.25" customHeight="1" x14ac:dyDescent="0.3">
      <c r="A54" s="10">
        <v>44253</v>
      </c>
      <c r="B54" s="13">
        <v>83.699996999999996</v>
      </c>
      <c r="C54" s="13">
        <v>84.75</v>
      </c>
      <c r="D54" s="13">
        <v>82.5</v>
      </c>
      <c r="E54" s="13">
        <v>82.650002000000001</v>
      </c>
      <c r="F54" s="13">
        <v>82.650002000000001</v>
      </c>
      <c r="I54" s="13">
        <f t="shared" si="0"/>
        <v>2.3570665424895612E-3</v>
      </c>
      <c r="J54" s="20">
        <f t="shared" si="1"/>
        <v>0.58289207273629906</v>
      </c>
    </row>
    <row r="55" spans="1:10" ht="14.25" customHeight="1" x14ac:dyDescent="0.3">
      <c r="A55" s="10">
        <v>44256</v>
      </c>
      <c r="B55" s="13">
        <v>83.699996999999996</v>
      </c>
      <c r="C55" s="13">
        <v>84.949996999999996</v>
      </c>
      <c r="D55" s="13">
        <v>82.800003000000004</v>
      </c>
      <c r="E55" s="13">
        <v>83.25</v>
      </c>
      <c r="F55" s="13">
        <v>83.25</v>
      </c>
      <c r="I55" s="13">
        <f t="shared" si="0"/>
        <v>-5.8869592862187425E-4</v>
      </c>
      <c r="J55" s="20">
        <f t="shared" si="1"/>
        <v>0.6047069659557357</v>
      </c>
    </row>
    <row r="56" spans="1:10" ht="14.25" customHeight="1" x14ac:dyDescent="0.3">
      <c r="A56" s="10">
        <v>44257</v>
      </c>
      <c r="B56" s="13">
        <v>83.5</v>
      </c>
      <c r="C56" s="13">
        <v>84.900002000000001</v>
      </c>
      <c r="D56" s="13">
        <v>83.199996999999996</v>
      </c>
      <c r="E56" s="13">
        <v>83.849997999999999</v>
      </c>
      <c r="F56" s="13">
        <v>83.849997999999999</v>
      </c>
      <c r="I56" s="13">
        <f t="shared" si="0"/>
        <v>5.6110891841298464E-2</v>
      </c>
      <c r="J56" s="20">
        <f t="shared" si="1"/>
        <v>0.59925370622431151</v>
      </c>
    </row>
    <row r="57" spans="1:10" ht="14.25" customHeight="1" x14ac:dyDescent="0.3">
      <c r="A57" s="10">
        <v>44258</v>
      </c>
      <c r="B57" s="13">
        <v>84.900002000000001</v>
      </c>
      <c r="C57" s="13">
        <v>89.800003000000004</v>
      </c>
      <c r="D57" s="13">
        <v>83.599997999999999</v>
      </c>
      <c r="E57" s="13">
        <v>88.849997999999999</v>
      </c>
      <c r="F57" s="13">
        <v>88.849997999999999</v>
      </c>
      <c r="I57" s="13">
        <f t="shared" si="0"/>
        <v>8.869182258152428E-3</v>
      </c>
      <c r="J57" s="20">
        <f t="shared" si="1"/>
        <v>1.1337267162701368</v>
      </c>
    </row>
    <row r="58" spans="1:10" ht="14.25" customHeight="1" x14ac:dyDescent="0.3">
      <c r="A58" s="10">
        <v>44259</v>
      </c>
      <c r="B58" s="13">
        <v>86.5</v>
      </c>
      <c r="C58" s="13">
        <v>90.599997999999999</v>
      </c>
      <c r="D58" s="13">
        <v>86</v>
      </c>
      <c r="E58" s="13">
        <v>87.550003000000004</v>
      </c>
      <c r="F58" s="13">
        <v>87.550003000000004</v>
      </c>
      <c r="I58" s="13">
        <f t="shared" si="0"/>
        <v>-2.9685753900601571E-2</v>
      </c>
      <c r="J58" s="20">
        <f t="shared" si="1"/>
        <v>1.2209870526806001</v>
      </c>
    </row>
    <row r="59" spans="1:10" ht="14.25" customHeight="1" x14ac:dyDescent="0.3">
      <c r="A59" s="10">
        <v>44260</v>
      </c>
      <c r="B59" s="13">
        <v>87.5</v>
      </c>
      <c r="C59" s="13">
        <v>87.949996999999996</v>
      </c>
      <c r="D59" s="13">
        <v>84.300003000000004</v>
      </c>
      <c r="E59" s="13">
        <v>84.949996999999996</v>
      </c>
      <c r="F59" s="13">
        <v>84.949996999999996</v>
      </c>
      <c r="I59" s="13">
        <f t="shared" si="0"/>
        <v>-1.8359655642141107E-2</v>
      </c>
      <c r="J59" s="20">
        <f t="shared" si="1"/>
        <v>0.93193527267189247</v>
      </c>
    </row>
    <row r="60" spans="1:10" ht="14.25" customHeight="1" x14ac:dyDescent="0.3">
      <c r="A60" s="10">
        <v>44263</v>
      </c>
      <c r="B60" s="13">
        <v>84.849997999999999</v>
      </c>
      <c r="C60" s="13">
        <v>86.349997999999999</v>
      </c>
      <c r="D60" s="13">
        <v>83.599997999999999</v>
      </c>
      <c r="E60" s="13">
        <v>84.599997999999999</v>
      </c>
      <c r="F60" s="13">
        <v>84.599997999999999</v>
      </c>
      <c r="I60" s="13">
        <f t="shared" si="0"/>
        <v>-1.1062657217407814E-2</v>
      </c>
      <c r="J60" s="20">
        <f t="shared" si="1"/>
        <v>0.7574136181660448</v>
      </c>
    </row>
    <row r="61" spans="1:10" ht="14.25" customHeight="1" x14ac:dyDescent="0.3">
      <c r="A61" s="10">
        <v>44264</v>
      </c>
      <c r="B61" s="13">
        <v>84.599997999999999</v>
      </c>
      <c r="C61" s="13">
        <v>85.400002000000001</v>
      </c>
      <c r="D61" s="13">
        <v>82.800003000000004</v>
      </c>
      <c r="E61" s="13">
        <v>83.5</v>
      </c>
      <c r="F61" s="13">
        <v>83.5</v>
      </c>
      <c r="I61" s="13">
        <f t="shared" si="0"/>
        <v>5.8377280593687473E-3</v>
      </c>
      <c r="J61" s="20">
        <f t="shared" si="1"/>
        <v>0.6537917573436709</v>
      </c>
    </row>
    <row r="62" spans="1:10" ht="14.25" customHeight="1" x14ac:dyDescent="0.3">
      <c r="A62" s="10">
        <v>44265</v>
      </c>
      <c r="B62" s="13">
        <v>85.25</v>
      </c>
      <c r="C62" s="13">
        <v>85.900002000000001</v>
      </c>
      <c r="D62" s="13">
        <v>82.699996999999996</v>
      </c>
      <c r="E62" s="13">
        <v>83.099997999999999</v>
      </c>
      <c r="F62" s="13">
        <v>83.099997999999999</v>
      </c>
      <c r="I62" s="13">
        <f t="shared" si="0"/>
        <v>-1.9988966654269798E-2</v>
      </c>
      <c r="J62" s="20">
        <f t="shared" si="1"/>
        <v>0.7083298084630304</v>
      </c>
    </row>
    <row r="63" spans="1:10" ht="14.25" customHeight="1" x14ac:dyDescent="0.3">
      <c r="A63" s="10">
        <v>44267</v>
      </c>
      <c r="B63" s="13">
        <v>83.949996999999996</v>
      </c>
      <c r="C63" s="13">
        <v>84.199996999999996</v>
      </c>
      <c r="D63" s="13">
        <v>82</v>
      </c>
      <c r="E63" s="13">
        <v>82.550003000000004</v>
      </c>
      <c r="F63" s="13">
        <v>82.550003000000004</v>
      </c>
      <c r="I63" s="13">
        <f t="shared" si="0"/>
        <v>-1.1346756758273464E-2</v>
      </c>
      <c r="J63" s="20">
        <f t="shared" si="1"/>
        <v>0.52289988927669651</v>
      </c>
    </row>
    <row r="64" spans="1:10" ht="14.25" customHeight="1" x14ac:dyDescent="0.3">
      <c r="A64" s="10">
        <v>44270</v>
      </c>
      <c r="B64" s="13">
        <v>83.25</v>
      </c>
      <c r="C64" s="13">
        <v>83.25</v>
      </c>
      <c r="D64" s="13">
        <v>79.650002000000001</v>
      </c>
      <c r="E64" s="13">
        <v>80.75</v>
      </c>
      <c r="F64" s="13">
        <v>80.75</v>
      </c>
      <c r="I64" s="13">
        <f t="shared" si="0"/>
        <v>-3.2349504161866743E-2</v>
      </c>
      <c r="J64" s="20">
        <f t="shared" si="1"/>
        <v>0.41927791937822073</v>
      </c>
    </row>
    <row r="65" spans="1:10" ht="14.25" customHeight="1" x14ac:dyDescent="0.3">
      <c r="A65" s="10">
        <v>44271</v>
      </c>
      <c r="B65" s="13">
        <v>80.599997999999999</v>
      </c>
      <c r="C65" s="13">
        <v>80.599997999999999</v>
      </c>
      <c r="D65" s="13">
        <v>78.699996999999996</v>
      </c>
      <c r="E65" s="13">
        <v>79.150002000000001</v>
      </c>
      <c r="F65" s="13">
        <v>79.150002000000001</v>
      </c>
      <c r="I65" s="13">
        <f t="shared" si="0"/>
        <v>1.4778655584830783E-2</v>
      </c>
      <c r="J65" s="20">
        <f t="shared" si="1"/>
        <v>0.13022603029341109</v>
      </c>
    </row>
    <row r="66" spans="1:10" ht="14.25" customHeight="1" x14ac:dyDescent="0.3">
      <c r="A66" s="10">
        <v>44272</v>
      </c>
      <c r="B66" s="13">
        <v>78.300003000000004</v>
      </c>
      <c r="C66" s="13">
        <v>81.800003000000004</v>
      </c>
      <c r="D66" s="13">
        <v>77.050003000000004</v>
      </c>
      <c r="E66" s="13">
        <v>77.900002000000001</v>
      </c>
      <c r="F66" s="13">
        <v>77.900002000000001</v>
      </c>
      <c r="I66" s="13">
        <f t="shared" si="0"/>
        <v>-3.4829427816495846E-2</v>
      </c>
      <c r="J66" s="20">
        <f t="shared" si="1"/>
        <v>0.26111789836038546</v>
      </c>
    </row>
    <row r="67" spans="1:10" ht="14.25" customHeight="1" x14ac:dyDescent="0.3">
      <c r="A67" s="10">
        <v>44273</v>
      </c>
      <c r="B67" s="13">
        <v>77.800003000000004</v>
      </c>
      <c r="C67" s="13">
        <v>79</v>
      </c>
      <c r="D67" s="13">
        <v>74.599997999999999</v>
      </c>
      <c r="E67" s="13">
        <v>75.349997999999999</v>
      </c>
      <c r="F67" s="13">
        <v>75.349997999999999</v>
      </c>
      <c r="I67" s="13">
        <f t="shared" si="0"/>
        <v>-6.1336860366458128E-2</v>
      </c>
      <c r="J67" s="20">
        <f t="shared" si="1"/>
        <v>-4.4295515136334597E-2</v>
      </c>
    </row>
    <row r="68" spans="1:10" ht="14.25" customHeight="1" x14ac:dyDescent="0.3">
      <c r="A68" s="10">
        <v>44274</v>
      </c>
      <c r="B68" s="13">
        <v>73</v>
      </c>
      <c r="C68" s="13">
        <v>74.300003000000004</v>
      </c>
      <c r="D68" s="13">
        <v>69.25</v>
      </c>
      <c r="E68" s="13">
        <v>71.800003000000004</v>
      </c>
      <c r="F68" s="13">
        <v>71.800003000000004</v>
      </c>
      <c r="I68" s="13">
        <f t="shared" si="0"/>
        <v>3.5694429753120434E-2</v>
      </c>
      <c r="J68" s="20">
        <f t="shared" si="1"/>
        <v>-0.55695286843000635</v>
      </c>
    </row>
    <row r="69" spans="1:10" ht="14.25" customHeight="1" x14ac:dyDescent="0.3">
      <c r="A69" s="10">
        <v>44277</v>
      </c>
      <c r="B69" s="13">
        <v>72.949996999999996</v>
      </c>
      <c r="C69" s="13">
        <v>77</v>
      </c>
      <c r="D69" s="13">
        <v>71.849997999999999</v>
      </c>
      <c r="E69" s="13">
        <v>76.400002000000001</v>
      </c>
      <c r="F69" s="13">
        <v>76.400002000000001</v>
      </c>
      <c r="I69" s="13">
        <f t="shared" si="0"/>
        <v>1.1620556696959257E-2</v>
      </c>
      <c r="J69" s="20">
        <f t="shared" si="1"/>
        <v>-0.26244771961377239</v>
      </c>
    </row>
    <row r="70" spans="1:10" ht="14.25" customHeight="1" x14ac:dyDescent="0.3">
      <c r="A70" s="10">
        <v>44278</v>
      </c>
      <c r="B70" s="13">
        <v>77</v>
      </c>
      <c r="C70" s="13">
        <v>77.900002000000001</v>
      </c>
      <c r="D70" s="13">
        <v>74.550003000000004</v>
      </c>
      <c r="E70" s="13">
        <v>74.75</v>
      </c>
      <c r="F70" s="13">
        <v>74.75</v>
      </c>
      <c r="I70" s="13">
        <f t="shared" si="0"/>
        <v>-5.2036829961786595E-2</v>
      </c>
      <c r="J70" s="20">
        <f t="shared" si="1"/>
        <v>-0.16427900944672083</v>
      </c>
    </row>
    <row r="71" spans="1:10" ht="14.25" customHeight="1" x14ac:dyDescent="0.3">
      <c r="A71" s="10">
        <v>44279</v>
      </c>
      <c r="B71" s="13">
        <v>72.349997999999999</v>
      </c>
      <c r="C71" s="13">
        <v>73.949996999999996</v>
      </c>
      <c r="D71" s="13">
        <v>71.599997999999999</v>
      </c>
      <c r="E71" s="13">
        <v>71.849997999999999</v>
      </c>
      <c r="F71" s="13">
        <v>71.849997999999999</v>
      </c>
      <c r="I71" s="13">
        <f t="shared" si="0"/>
        <v>-1.9113127907867997E-2</v>
      </c>
      <c r="J71" s="20">
        <f t="shared" si="1"/>
        <v>-0.59513015867017216</v>
      </c>
    </row>
    <row r="72" spans="1:10" ht="14.25" customHeight="1" x14ac:dyDescent="0.3">
      <c r="A72" s="10">
        <v>44280</v>
      </c>
      <c r="B72" s="13">
        <v>72.099997999999999</v>
      </c>
      <c r="C72" s="13">
        <v>72.550003000000004</v>
      </c>
      <c r="D72" s="13">
        <v>68.349997999999999</v>
      </c>
      <c r="E72" s="13">
        <v>68.75</v>
      </c>
      <c r="F72" s="13">
        <v>68.75</v>
      </c>
      <c r="I72" s="13">
        <f t="shared" si="0"/>
        <v>-2.5123484157641623E-2</v>
      </c>
      <c r="J72" s="20">
        <f t="shared" si="1"/>
        <v>-0.74783604734776443</v>
      </c>
    </row>
    <row r="73" spans="1:10" ht="14.25" customHeight="1" x14ac:dyDescent="0.3">
      <c r="A73" s="10">
        <v>44281</v>
      </c>
      <c r="B73" s="13">
        <v>69</v>
      </c>
      <c r="C73" s="13">
        <v>70.75</v>
      </c>
      <c r="D73" s="13">
        <v>68.900002000000001</v>
      </c>
      <c r="E73" s="13">
        <v>69.25</v>
      </c>
      <c r="F73" s="13">
        <v>69.25</v>
      </c>
      <c r="I73" s="13">
        <f t="shared" si="0"/>
        <v>-9.2297710134734492E-3</v>
      </c>
      <c r="J73" s="20">
        <f t="shared" si="1"/>
        <v>-0.94417335860576557</v>
      </c>
    </row>
    <row r="74" spans="1:10" ht="14.25" customHeight="1" x14ac:dyDescent="0.3">
      <c r="A74" s="10">
        <v>44285</v>
      </c>
      <c r="B74" s="13">
        <v>69.599997999999999</v>
      </c>
      <c r="C74" s="13">
        <v>70.099997999999999</v>
      </c>
      <c r="D74" s="13">
        <v>68</v>
      </c>
      <c r="E74" s="13">
        <v>68.349997999999999</v>
      </c>
      <c r="F74" s="13">
        <v>68.349997999999999</v>
      </c>
      <c r="I74" s="13">
        <f t="shared" si="0"/>
        <v>1.5570010773224136E-2</v>
      </c>
      <c r="J74" s="20">
        <f t="shared" si="1"/>
        <v>-1.0150730432131374</v>
      </c>
    </row>
    <row r="75" spans="1:10" ht="14.25" customHeight="1" x14ac:dyDescent="0.3">
      <c r="A75" s="10">
        <v>44286</v>
      </c>
      <c r="B75" s="13">
        <v>68.800003000000004</v>
      </c>
      <c r="C75" s="13">
        <v>71.199996999999996</v>
      </c>
      <c r="D75" s="13">
        <v>68.599997999999999</v>
      </c>
      <c r="E75" s="13">
        <v>69.300003000000004</v>
      </c>
      <c r="F75" s="13">
        <v>69.300003000000004</v>
      </c>
      <c r="I75" s="13">
        <f t="shared" si="0"/>
        <v>1.9472117999443071E-2</v>
      </c>
      <c r="J75" s="20">
        <f t="shared" si="1"/>
        <v>-0.89508943982664912</v>
      </c>
    </row>
    <row r="76" spans="1:10" ht="14.25" customHeight="1" x14ac:dyDescent="0.3">
      <c r="A76" s="10">
        <v>44287</v>
      </c>
      <c r="B76" s="13">
        <v>70.199996999999996</v>
      </c>
      <c r="C76" s="13">
        <v>72.599997999999999</v>
      </c>
      <c r="D76" s="13">
        <v>69.699996999999996</v>
      </c>
      <c r="E76" s="13">
        <v>72.150002000000001</v>
      </c>
      <c r="F76" s="13">
        <v>72.150002000000001</v>
      </c>
      <c r="I76" s="13">
        <f t="shared" si="0"/>
        <v>-1.9472117999442935E-2</v>
      </c>
      <c r="J76" s="20">
        <f t="shared" si="1"/>
        <v>-0.74238278761634013</v>
      </c>
    </row>
    <row r="77" spans="1:10" ht="14.25" customHeight="1" x14ac:dyDescent="0.3">
      <c r="A77" s="10">
        <v>44291</v>
      </c>
      <c r="B77" s="13">
        <v>71</v>
      </c>
      <c r="C77" s="13">
        <v>71.199996999999996</v>
      </c>
      <c r="D77" s="13">
        <v>68</v>
      </c>
      <c r="E77" s="13">
        <v>68.75</v>
      </c>
      <c r="F77" s="13">
        <v>68.75</v>
      </c>
      <c r="I77" s="13">
        <f t="shared" si="0"/>
        <v>-1.9858723534829089E-2</v>
      </c>
      <c r="J77" s="20">
        <f t="shared" si="1"/>
        <v>-0.89508943982664912</v>
      </c>
    </row>
    <row r="78" spans="1:10" ht="14.25" customHeight="1" x14ac:dyDescent="0.3">
      <c r="A78" s="10">
        <v>44292</v>
      </c>
      <c r="B78" s="13">
        <v>68.75</v>
      </c>
      <c r="C78" s="13">
        <v>69.800003000000004</v>
      </c>
      <c r="D78" s="13">
        <v>68.099997999999999</v>
      </c>
      <c r="E78" s="13">
        <v>69.400002000000001</v>
      </c>
      <c r="F78" s="13">
        <v>69.400002000000001</v>
      </c>
      <c r="I78" s="13">
        <f t="shared" si="0"/>
        <v>3.6572274267711022E-2</v>
      </c>
      <c r="J78" s="20">
        <f t="shared" si="1"/>
        <v>-1.0477953285042414</v>
      </c>
    </row>
    <row r="79" spans="1:10" ht="14.25" customHeight="1" x14ac:dyDescent="0.3">
      <c r="A79" s="10">
        <v>44293</v>
      </c>
      <c r="B79" s="13">
        <v>69</v>
      </c>
      <c r="C79" s="13">
        <v>72.400002000000001</v>
      </c>
      <c r="D79" s="13">
        <v>68.75</v>
      </c>
      <c r="E79" s="13">
        <v>71.849997999999999</v>
      </c>
      <c r="F79" s="13">
        <v>71.849997999999999</v>
      </c>
      <c r="I79" s="13">
        <f t="shared" si="0"/>
        <v>-2.7663226684466339E-3</v>
      </c>
      <c r="J79" s="20">
        <f t="shared" si="1"/>
        <v>-0.76419757175967484</v>
      </c>
    </row>
    <row r="80" spans="1:10" ht="14.25" customHeight="1" x14ac:dyDescent="0.3">
      <c r="A80" s="10">
        <v>44294</v>
      </c>
      <c r="B80" s="13">
        <v>71.849997999999999</v>
      </c>
      <c r="C80" s="13">
        <v>72.199996999999996</v>
      </c>
      <c r="D80" s="13">
        <v>70.5</v>
      </c>
      <c r="E80" s="13">
        <v>71.449996999999996</v>
      </c>
      <c r="F80" s="13">
        <v>71.449996999999996</v>
      </c>
      <c r="I80" s="13">
        <f t="shared" si="0"/>
        <v>-1.0442141959061431E-2</v>
      </c>
      <c r="J80" s="20">
        <f t="shared" si="1"/>
        <v>-0.78601333758793024</v>
      </c>
    </row>
    <row r="81" spans="1:10" ht="14.25" customHeight="1" x14ac:dyDescent="0.3">
      <c r="A81" s="10">
        <v>44295</v>
      </c>
      <c r="B81" s="13">
        <v>70.650002000000001</v>
      </c>
      <c r="C81" s="13">
        <v>71.449996999999996</v>
      </c>
      <c r="D81" s="13">
        <v>70.150002000000001</v>
      </c>
      <c r="E81" s="13">
        <v>71.050003000000004</v>
      </c>
      <c r="F81" s="13">
        <v>71.050003000000004</v>
      </c>
      <c r="I81" s="13">
        <f t="shared" si="0"/>
        <v>-3.4891357791212288E-2</v>
      </c>
      <c r="J81" s="20">
        <f t="shared" si="1"/>
        <v>-0.86782041426696943</v>
      </c>
    </row>
    <row r="82" spans="1:10" ht="14.25" customHeight="1" x14ac:dyDescent="0.3">
      <c r="A82" s="10">
        <v>44298</v>
      </c>
      <c r="B82" s="13">
        <v>68</v>
      </c>
      <c r="C82" s="13">
        <v>69</v>
      </c>
      <c r="D82" s="13">
        <v>65.199996999999996</v>
      </c>
      <c r="E82" s="13">
        <v>66.349997999999999</v>
      </c>
      <c r="F82" s="13">
        <v>66.349997999999999</v>
      </c>
      <c r="I82" s="13">
        <f t="shared" si="0"/>
        <v>2.0796691164036474E-2</v>
      </c>
      <c r="J82" s="20">
        <f t="shared" si="1"/>
        <v>-1.1350565375235235</v>
      </c>
    </row>
    <row r="83" spans="1:10" ht="14.25" customHeight="1" x14ac:dyDescent="0.3">
      <c r="A83" s="10">
        <v>44299</v>
      </c>
      <c r="B83" s="13">
        <v>65.199996999999996</v>
      </c>
      <c r="C83" s="13">
        <v>70.449996999999996</v>
      </c>
      <c r="D83" s="13">
        <v>65.199996999999996</v>
      </c>
      <c r="E83" s="13">
        <v>68.199996999999996</v>
      </c>
      <c r="F83" s="13">
        <v>68.199996999999996</v>
      </c>
      <c r="I83" s="13">
        <f t="shared" si="0"/>
        <v>-3.1725761696226693E-2</v>
      </c>
      <c r="J83" s="20">
        <f t="shared" si="1"/>
        <v>-0.97689651650568832</v>
      </c>
    </row>
    <row r="84" spans="1:10" ht="14.25" customHeight="1" x14ac:dyDescent="0.3">
      <c r="A84" s="10">
        <v>44301</v>
      </c>
      <c r="B84" s="13">
        <v>68</v>
      </c>
      <c r="C84" s="13">
        <v>68.25</v>
      </c>
      <c r="D84" s="13">
        <v>65.5</v>
      </c>
      <c r="E84" s="13">
        <v>66.75</v>
      </c>
      <c r="F84" s="13">
        <v>66.75</v>
      </c>
      <c r="I84" s="13">
        <f t="shared" si="0"/>
        <v>-7.3291320392352875E-4</v>
      </c>
      <c r="J84" s="20">
        <f t="shared" si="1"/>
        <v>-1.2168636142025628</v>
      </c>
    </row>
    <row r="85" spans="1:10" ht="14.25" customHeight="1" x14ac:dyDescent="0.3">
      <c r="A85" s="10">
        <v>44302</v>
      </c>
      <c r="B85" s="13">
        <v>67.400002000000001</v>
      </c>
      <c r="C85" s="13">
        <v>68.199996999999996</v>
      </c>
      <c r="D85" s="13">
        <v>65.699996999999996</v>
      </c>
      <c r="E85" s="13">
        <v>65.900002000000001</v>
      </c>
      <c r="F85" s="13">
        <v>65.900002000000001</v>
      </c>
      <c r="I85" s="13">
        <f t="shared" si="0"/>
        <v>-7.9309794469612921E-2</v>
      </c>
      <c r="J85" s="20">
        <f t="shared" si="1"/>
        <v>-1.2223177465428059</v>
      </c>
    </row>
    <row r="86" spans="1:10" ht="14.25" customHeight="1" x14ac:dyDescent="0.3">
      <c r="A86" s="10">
        <v>44305</v>
      </c>
      <c r="B86" s="13">
        <v>63</v>
      </c>
      <c r="C86" s="13">
        <v>63</v>
      </c>
      <c r="D86" s="13">
        <v>61.049999</v>
      </c>
      <c r="E86" s="13">
        <v>61.299999</v>
      </c>
      <c r="F86" s="13">
        <v>61.299999</v>
      </c>
      <c r="I86" s="13">
        <f t="shared" si="0"/>
        <v>6.3291665973884137E-3</v>
      </c>
      <c r="J86" s="20">
        <f t="shared" si="1"/>
        <v>-1.7895131509558371</v>
      </c>
    </row>
    <row r="87" spans="1:10" ht="14.25" customHeight="1" x14ac:dyDescent="0.3">
      <c r="A87" s="10">
        <v>44306</v>
      </c>
      <c r="B87" s="13">
        <v>62.25</v>
      </c>
      <c r="C87" s="13">
        <v>63.400002000000001</v>
      </c>
      <c r="D87" s="13">
        <v>60.549999</v>
      </c>
      <c r="E87" s="13">
        <v>61.450001</v>
      </c>
      <c r="F87" s="13">
        <v>61.450001</v>
      </c>
      <c r="I87" s="13">
        <f t="shared" si="0"/>
        <v>-4.0230685432347764E-2</v>
      </c>
      <c r="J87" s="20">
        <f t="shared" si="1"/>
        <v>-1.7458824919081448</v>
      </c>
    </row>
    <row r="88" spans="1:10" ht="14.25" customHeight="1" x14ac:dyDescent="0.3">
      <c r="A88" s="10">
        <v>44308</v>
      </c>
      <c r="B88" s="13">
        <v>60.549999</v>
      </c>
      <c r="C88" s="13">
        <v>60.900002000000001</v>
      </c>
      <c r="D88" s="13">
        <v>59.400002000000001</v>
      </c>
      <c r="E88" s="13">
        <v>60.049999</v>
      </c>
      <c r="F88" s="13">
        <v>60.049999</v>
      </c>
      <c r="I88" s="13">
        <f t="shared" si="0"/>
        <v>6.5466190723786353E-3</v>
      </c>
      <c r="J88" s="20">
        <f t="shared" si="1"/>
        <v>-2.0185727475049422</v>
      </c>
    </row>
    <row r="89" spans="1:10" ht="14.25" customHeight="1" x14ac:dyDescent="0.3">
      <c r="A89" s="10">
        <v>44309</v>
      </c>
      <c r="B89" s="13">
        <v>60</v>
      </c>
      <c r="C89" s="13">
        <v>61.299999</v>
      </c>
      <c r="D89" s="13">
        <v>59.549999</v>
      </c>
      <c r="E89" s="13">
        <v>60.799999</v>
      </c>
      <c r="F89" s="13">
        <v>60.799999</v>
      </c>
      <c r="I89" s="13">
        <f t="shared" si="0"/>
        <v>3.7619529796301406E-2</v>
      </c>
      <c r="J89" s="20">
        <f t="shared" si="1"/>
        <v>-1.9749426338377614</v>
      </c>
    </row>
    <row r="90" spans="1:10" ht="14.25" customHeight="1" x14ac:dyDescent="0.3">
      <c r="A90" s="10">
        <v>44312</v>
      </c>
      <c r="B90" s="13">
        <v>61.950001</v>
      </c>
      <c r="C90" s="13">
        <v>63.650002000000001</v>
      </c>
      <c r="D90" s="13">
        <v>61.200001</v>
      </c>
      <c r="E90" s="13">
        <v>62</v>
      </c>
      <c r="F90" s="13">
        <v>62</v>
      </c>
      <c r="I90" s="13">
        <f t="shared" si="0"/>
        <v>2.0987913470383888E-2</v>
      </c>
      <c r="J90" s="20">
        <f t="shared" si="1"/>
        <v>-1.7186134663484651</v>
      </c>
    </row>
    <row r="91" spans="1:10" ht="14.25" customHeight="1" x14ac:dyDescent="0.3">
      <c r="A91" s="10">
        <v>44313</v>
      </c>
      <c r="B91" s="13">
        <v>63</v>
      </c>
      <c r="C91" s="13">
        <v>65</v>
      </c>
      <c r="D91" s="13">
        <v>62.599997999999999</v>
      </c>
      <c r="E91" s="13">
        <v>64.75</v>
      </c>
      <c r="F91" s="13">
        <v>64.75</v>
      </c>
      <c r="I91" s="13">
        <f t="shared" si="0"/>
        <v>1.4509563778678573E-2</v>
      </c>
      <c r="J91" s="20">
        <f t="shared" si="1"/>
        <v>-1.5713609464783993</v>
      </c>
    </row>
    <row r="92" spans="1:10" ht="14.25" customHeight="1" x14ac:dyDescent="0.3">
      <c r="A92" s="10">
        <v>44314</v>
      </c>
      <c r="B92" s="13">
        <v>65.5</v>
      </c>
      <c r="C92" s="13">
        <v>65.949996999999996</v>
      </c>
      <c r="D92" s="13">
        <v>63.700001</v>
      </c>
      <c r="E92" s="13">
        <v>64.800003000000004</v>
      </c>
      <c r="F92" s="13">
        <v>64.800003000000004</v>
      </c>
      <c r="I92" s="13">
        <f t="shared" si="0"/>
        <v>2.2718829261383108E-3</v>
      </c>
      <c r="J92" s="20">
        <f t="shared" si="1"/>
        <v>-1.4677389765799234</v>
      </c>
    </row>
    <row r="93" spans="1:10" ht="14.25" customHeight="1" x14ac:dyDescent="0.3">
      <c r="A93" s="10">
        <v>44315</v>
      </c>
      <c r="B93" s="13">
        <v>65.650002000000001</v>
      </c>
      <c r="C93" s="13">
        <v>66.099997999999999</v>
      </c>
      <c r="D93" s="13">
        <v>63.549999</v>
      </c>
      <c r="E93" s="13">
        <v>63.950001</v>
      </c>
      <c r="F93" s="13">
        <v>63.950001</v>
      </c>
      <c r="I93" s="13">
        <f t="shared" si="0"/>
        <v>-3.2285633240782173E-2</v>
      </c>
      <c r="J93" s="20">
        <f t="shared" si="1"/>
        <v>-1.4513774521680129</v>
      </c>
    </row>
    <row r="94" spans="1:10" ht="14.25" customHeight="1" x14ac:dyDescent="0.3">
      <c r="A94" s="10">
        <v>44316</v>
      </c>
      <c r="B94" s="13">
        <v>63</v>
      </c>
      <c r="C94" s="13">
        <v>64</v>
      </c>
      <c r="D94" s="13">
        <v>62.5</v>
      </c>
      <c r="E94" s="13">
        <v>62.799999</v>
      </c>
      <c r="F94" s="13">
        <v>62.799999</v>
      </c>
      <c r="I94" s="13">
        <f t="shared" si="0"/>
        <v>-1.8928025809085876E-2</v>
      </c>
      <c r="J94" s="20">
        <f t="shared" si="1"/>
        <v>-1.6804370487171181</v>
      </c>
    </row>
    <row r="95" spans="1:10" ht="14.25" customHeight="1" x14ac:dyDescent="0.3">
      <c r="A95" s="10">
        <v>44319</v>
      </c>
      <c r="B95" s="13">
        <v>62.799999</v>
      </c>
      <c r="C95" s="13">
        <v>62.799999</v>
      </c>
      <c r="D95" s="13">
        <v>60.700001</v>
      </c>
      <c r="E95" s="13">
        <v>61.400002000000001</v>
      </c>
      <c r="F95" s="13">
        <v>61.400002000000001</v>
      </c>
      <c r="I95" s="13">
        <f t="shared" si="0"/>
        <v>7.9302558017560632E-3</v>
      </c>
      <c r="J95" s="20">
        <f t="shared" si="1"/>
        <v>-1.811328480479683</v>
      </c>
    </row>
    <row r="96" spans="1:10" ht="14.25" customHeight="1" x14ac:dyDescent="0.3">
      <c r="A96" s="10">
        <v>44320</v>
      </c>
      <c r="B96" s="13">
        <v>62</v>
      </c>
      <c r="C96" s="13">
        <v>63.299999</v>
      </c>
      <c r="D96" s="13">
        <v>61</v>
      </c>
      <c r="E96" s="13">
        <v>61.650002000000001</v>
      </c>
      <c r="F96" s="13">
        <v>61.650002000000001</v>
      </c>
      <c r="I96" s="13">
        <f t="shared" si="0"/>
        <v>4.7281255471930657E-3</v>
      </c>
      <c r="J96" s="20">
        <f t="shared" si="1"/>
        <v>-1.7567904293603236</v>
      </c>
    </row>
    <row r="97" spans="1:10" ht="14.25" customHeight="1" x14ac:dyDescent="0.3">
      <c r="A97" s="10">
        <v>44321</v>
      </c>
      <c r="B97" s="13">
        <v>61.900002000000001</v>
      </c>
      <c r="C97" s="13">
        <v>63.599997999999999</v>
      </c>
      <c r="D97" s="13">
        <v>61.25</v>
      </c>
      <c r="E97" s="13">
        <v>62.900002000000001</v>
      </c>
      <c r="F97" s="13">
        <v>62.900002000000001</v>
      </c>
      <c r="I97" s="13">
        <f t="shared" si="0"/>
        <v>-1.5735330008890985E-3</v>
      </c>
      <c r="J97" s="20">
        <f t="shared" si="1"/>
        <v>-1.7240677077648101</v>
      </c>
    </row>
    <row r="98" spans="1:10" ht="14.25" customHeight="1" x14ac:dyDescent="0.3">
      <c r="A98" s="10">
        <v>44322</v>
      </c>
      <c r="B98" s="13">
        <v>63.150002000000001</v>
      </c>
      <c r="C98" s="13">
        <v>63.5</v>
      </c>
      <c r="D98" s="13">
        <v>62.25</v>
      </c>
      <c r="E98" s="13">
        <v>62.75</v>
      </c>
      <c r="F98" s="13">
        <v>62.75</v>
      </c>
      <c r="I98" s="13">
        <f t="shared" si="0"/>
        <v>-1.5760129097248394E-3</v>
      </c>
      <c r="J98" s="20">
        <f t="shared" si="1"/>
        <v>-1.7349750998364775</v>
      </c>
    </row>
    <row r="99" spans="1:10" ht="14.25" customHeight="1" x14ac:dyDescent="0.3">
      <c r="A99" s="10">
        <v>44323</v>
      </c>
      <c r="B99" s="13">
        <v>62.75</v>
      </c>
      <c r="C99" s="13">
        <v>63.400002000000001</v>
      </c>
      <c r="D99" s="13">
        <v>62.5</v>
      </c>
      <c r="E99" s="13">
        <v>62.599997999999999</v>
      </c>
      <c r="F99" s="13">
        <v>62.599997999999999</v>
      </c>
      <c r="I99" s="13">
        <f t="shared" si="0"/>
        <v>7.072658166212378E-3</v>
      </c>
      <c r="J99" s="20">
        <f t="shared" si="1"/>
        <v>-1.7458824919081448</v>
      </c>
    </row>
    <row r="100" spans="1:10" ht="14.25" customHeight="1" x14ac:dyDescent="0.3">
      <c r="A100" s="10">
        <v>44326</v>
      </c>
      <c r="B100" s="13">
        <v>62.849997999999999</v>
      </c>
      <c r="C100" s="13">
        <v>63.849997999999999</v>
      </c>
      <c r="D100" s="13">
        <v>62.25</v>
      </c>
      <c r="E100" s="13">
        <v>63.599997999999999</v>
      </c>
      <c r="F100" s="13">
        <v>63.599997999999999</v>
      </c>
      <c r="I100" s="13">
        <f t="shared" si="0"/>
        <v>9.4811717141588273E-2</v>
      </c>
      <c r="J100" s="20">
        <f t="shared" si="1"/>
        <v>-1.6967986822051304</v>
      </c>
    </row>
    <row r="101" spans="1:10" ht="14.25" customHeight="1" x14ac:dyDescent="0.3">
      <c r="A101" s="10">
        <v>44327</v>
      </c>
      <c r="B101" s="13">
        <v>63</v>
      </c>
      <c r="C101" s="13">
        <v>70.199996999999996</v>
      </c>
      <c r="D101" s="13">
        <v>62.900002000000001</v>
      </c>
      <c r="E101" s="13">
        <v>69.650002000000001</v>
      </c>
      <c r="F101" s="13">
        <v>69.650002000000001</v>
      </c>
      <c r="I101" s="13">
        <f t="shared" si="0"/>
        <v>4.4575694571704245E-2</v>
      </c>
      <c r="J101" s="20">
        <f t="shared" si="1"/>
        <v>-1.0041655420653681</v>
      </c>
    </row>
    <row r="102" spans="1:10" ht="14.25" customHeight="1" x14ac:dyDescent="0.3">
      <c r="A102" s="10">
        <v>44328</v>
      </c>
      <c r="B102" s="13">
        <v>70.849997999999999</v>
      </c>
      <c r="C102" s="13">
        <v>73.400002000000001</v>
      </c>
      <c r="D102" s="13">
        <v>70.199996999999996</v>
      </c>
      <c r="E102" s="13">
        <v>71.849997999999999</v>
      </c>
      <c r="F102" s="13">
        <v>71.849997999999999</v>
      </c>
      <c r="I102" s="13">
        <f t="shared" si="0"/>
        <v>-2.0457149712492955E-3</v>
      </c>
      <c r="J102" s="20">
        <f t="shared" si="1"/>
        <v>-0.65512146952095585</v>
      </c>
    </row>
    <row r="103" spans="1:10" ht="14.25" customHeight="1" x14ac:dyDescent="0.3">
      <c r="A103" s="10">
        <v>44330</v>
      </c>
      <c r="B103" s="13">
        <v>73.099997999999999</v>
      </c>
      <c r="C103" s="13">
        <v>73.25</v>
      </c>
      <c r="D103" s="13">
        <v>68.300003000000004</v>
      </c>
      <c r="E103" s="13">
        <v>69.849997999999999</v>
      </c>
      <c r="F103" s="13">
        <v>69.849997999999999</v>
      </c>
      <c r="I103" s="13">
        <f t="shared" si="0"/>
        <v>-2.5580350540433856E-2</v>
      </c>
      <c r="J103" s="20">
        <f t="shared" si="1"/>
        <v>-0.6714831030089683</v>
      </c>
    </row>
    <row r="104" spans="1:10" ht="14.25" customHeight="1" x14ac:dyDescent="0.3">
      <c r="A104" s="10">
        <v>44333</v>
      </c>
      <c r="B104" s="13">
        <v>70.849997999999999</v>
      </c>
      <c r="C104" s="13">
        <v>71.400002000000001</v>
      </c>
      <c r="D104" s="13">
        <v>69.699996999999996</v>
      </c>
      <c r="E104" s="13">
        <v>70.300003000000004</v>
      </c>
      <c r="F104" s="13">
        <v>70.300003000000004</v>
      </c>
      <c r="I104" s="13">
        <f t="shared" si="0"/>
        <v>8.0042653805835473E-2</v>
      </c>
      <c r="J104" s="20">
        <f t="shared" si="1"/>
        <v>-0.87327367399839373</v>
      </c>
    </row>
    <row r="105" spans="1:10" ht="14.25" customHeight="1" x14ac:dyDescent="0.3">
      <c r="A105" s="10">
        <v>44334</v>
      </c>
      <c r="B105" s="13">
        <v>71.849997999999999</v>
      </c>
      <c r="C105" s="13">
        <v>77.349997999999999</v>
      </c>
      <c r="D105" s="13">
        <v>71.25</v>
      </c>
      <c r="E105" s="13">
        <v>76.449996999999996</v>
      </c>
      <c r="F105" s="13">
        <v>76.449996999999996</v>
      </c>
      <c r="I105" s="13">
        <f t="shared" si="0"/>
        <v>1.4120889775544614E-2</v>
      </c>
      <c r="J105" s="20">
        <f t="shared" si="1"/>
        <v>-0.22427130198242534</v>
      </c>
    </row>
    <row r="106" spans="1:10" ht="14.25" customHeight="1" x14ac:dyDescent="0.3">
      <c r="A106" s="10">
        <v>44335</v>
      </c>
      <c r="B106" s="13">
        <v>75.699996999999996</v>
      </c>
      <c r="C106" s="13">
        <v>78.449996999999996</v>
      </c>
      <c r="D106" s="13">
        <v>74.300003000000004</v>
      </c>
      <c r="E106" s="13">
        <v>75</v>
      </c>
      <c r="F106" s="13">
        <v>75</v>
      </c>
      <c r="I106" s="13">
        <f t="shared" si="0"/>
        <v>-2.4517279644359159E-2</v>
      </c>
      <c r="J106" s="20">
        <f t="shared" si="1"/>
        <v>-0.10428769859593713</v>
      </c>
    </row>
    <row r="107" spans="1:10" ht="14.25" customHeight="1" x14ac:dyDescent="0.3">
      <c r="A107" s="10">
        <v>44336</v>
      </c>
      <c r="B107" s="13">
        <v>75.199996999999996</v>
      </c>
      <c r="C107" s="13">
        <v>76.550003000000004</v>
      </c>
      <c r="D107" s="13">
        <v>74.300003000000004</v>
      </c>
      <c r="E107" s="13">
        <v>74.849997999999999</v>
      </c>
      <c r="F107" s="13">
        <v>74.849997999999999</v>
      </c>
      <c r="I107" s="13">
        <f t="shared" si="0"/>
        <v>8.4552568768622369E-3</v>
      </c>
      <c r="J107" s="20">
        <f t="shared" si="1"/>
        <v>-0.31153163839288878</v>
      </c>
    </row>
    <row r="108" spans="1:10" ht="14.25" customHeight="1" x14ac:dyDescent="0.3">
      <c r="A108" s="10">
        <v>44337</v>
      </c>
      <c r="B108" s="13">
        <v>75.699996999999996</v>
      </c>
      <c r="C108" s="13">
        <v>77.199996999999996</v>
      </c>
      <c r="D108" s="13">
        <v>75.199996999999996</v>
      </c>
      <c r="E108" s="13">
        <v>76.25</v>
      </c>
      <c r="F108" s="13">
        <v>76.25</v>
      </c>
      <c r="I108" s="13">
        <f t="shared" si="0"/>
        <v>6.2147450658359783E-2</v>
      </c>
      <c r="J108" s="20">
        <f t="shared" si="1"/>
        <v>-0.24063282639433575</v>
      </c>
    </row>
    <row r="109" spans="1:10" ht="14.25" customHeight="1" x14ac:dyDescent="0.3">
      <c r="A109" s="10">
        <v>44340</v>
      </c>
      <c r="B109" s="13">
        <v>78.800003000000004</v>
      </c>
      <c r="C109" s="13">
        <v>82.150002000000001</v>
      </c>
      <c r="D109" s="13">
        <v>77</v>
      </c>
      <c r="E109" s="13">
        <v>81.25</v>
      </c>
      <c r="F109" s="13">
        <v>81.25</v>
      </c>
      <c r="I109" s="13">
        <f t="shared" si="0"/>
        <v>2.1078768482076633E-2</v>
      </c>
      <c r="J109" s="20">
        <f t="shared" si="1"/>
        <v>0.29929442506783449</v>
      </c>
    </row>
    <row r="110" spans="1:10" ht="14.25" customHeight="1" x14ac:dyDescent="0.3">
      <c r="A110" s="10">
        <v>44341</v>
      </c>
      <c r="B110" s="13">
        <v>82.400002000000001</v>
      </c>
      <c r="C110" s="13">
        <v>83.900002000000001</v>
      </c>
      <c r="D110" s="13">
        <v>80.099997999999999</v>
      </c>
      <c r="E110" s="13">
        <v>82.25</v>
      </c>
      <c r="F110" s="13">
        <v>82.25</v>
      </c>
      <c r="I110" s="13">
        <f t="shared" si="0"/>
        <v>-7.1770521238602942E-3</v>
      </c>
      <c r="J110" s="20">
        <f t="shared" si="1"/>
        <v>0.49017760398559257</v>
      </c>
    </row>
    <row r="111" spans="1:10" ht="14.25" customHeight="1" x14ac:dyDescent="0.3">
      <c r="A111" s="10">
        <v>44342</v>
      </c>
      <c r="B111" s="13">
        <v>83.099997999999999</v>
      </c>
      <c r="C111" s="13">
        <v>83.300003000000004</v>
      </c>
      <c r="D111" s="13">
        <v>80.75</v>
      </c>
      <c r="E111" s="13">
        <v>81</v>
      </c>
      <c r="F111" s="13">
        <v>81</v>
      </c>
      <c r="I111" s="13">
        <f t="shared" si="0"/>
        <v>-1.6949569908154261E-2</v>
      </c>
      <c r="J111" s="20">
        <f t="shared" si="1"/>
        <v>0.42473205171846379</v>
      </c>
    </row>
    <row r="112" spans="1:10" ht="14.25" customHeight="1" x14ac:dyDescent="0.3">
      <c r="A112" s="10">
        <v>44343</v>
      </c>
      <c r="B112" s="13">
        <v>81.25</v>
      </c>
      <c r="C112" s="13">
        <v>81.900002000000001</v>
      </c>
      <c r="D112" s="13">
        <v>77.5</v>
      </c>
      <c r="E112" s="13">
        <v>78.650002000000001</v>
      </c>
      <c r="F112" s="13">
        <v>78.650002000000001</v>
      </c>
      <c r="I112" s="13">
        <f t="shared" si="0"/>
        <v>-1.4141053176281908E-2</v>
      </c>
      <c r="J112" s="20">
        <f t="shared" si="1"/>
        <v>0.27202539950815474</v>
      </c>
    </row>
    <row r="113" spans="1:10" ht="14.25" customHeight="1" x14ac:dyDescent="0.3">
      <c r="A113" s="10">
        <v>44344</v>
      </c>
      <c r="B113" s="13">
        <v>78.699996999999996</v>
      </c>
      <c r="C113" s="13">
        <v>80.75</v>
      </c>
      <c r="D113" s="13">
        <v>78.5</v>
      </c>
      <c r="E113" s="13">
        <v>79.199996999999996</v>
      </c>
      <c r="F113" s="13">
        <v>79.199996999999996</v>
      </c>
      <c r="I113" s="13">
        <f t="shared" si="0"/>
        <v>1.3530317279435619E-2</v>
      </c>
      <c r="J113" s="20">
        <f t="shared" si="1"/>
        <v>0.14658766378142349</v>
      </c>
    </row>
    <row r="114" spans="1:10" ht="14.25" customHeight="1" x14ac:dyDescent="0.3">
      <c r="A114" s="10">
        <v>44347</v>
      </c>
      <c r="B114" s="13">
        <v>81.449996999999996</v>
      </c>
      <c r="C114" s="13">
        <v>81.849997999999999</v>
      </c>
      <c r="D114" s="13">
        <v>78.650002000000001</v>
      </c>
      <c r="E114" s="13">
        <v>79.599997999999999</v>
      </c>
      <c r="F114" s="13">
        <v>79.599997999999999</v>
      </c>
      <c r="I114" s="13">
        <f t="shared" si="0"/>
        <v>-2.2861644708320038E-2</v>
      </c>
      <c r="J114" s="20">
        <f t="shared" si="1"/>
        <v>0.2665711580918097</v>
      </c>
    </row>
    <row r="115" spans="1:10" ht="14.25" customHeight="1" x14ac:dyDescent="0.3">
      <c r="A115" s="10">
        <v>44348</v>
      </c>
      <c r="B115" s="13">
        <v>79.599997999999999</v>
      </c>
      <c r="C115" s="13">
        <v>80</v>
      </c>
      <c r="D115" s="13">
        <v>75.800003000000004</v>
      </c>
      <c r="E115" s="13">
        <v>76.199996999999996</v>
      </c>
      <c r="F115" s="13">
        <v>76.199996999999996</v>
      </c>
      <c r="I115" s="13">
        <f t="shared" si="0"/>
        <v>-3.3039828238407246E-2</v>
      </c>
      <c r="J115" s="20">
        <f t="shared" si="1"/>
        <v>6.4780587102384296E-2</v>
      </c>
    </row>
    <row r="116" spans="1:10" ht="14.25" customHeight="1" x14ac:dyDescent="0.3">
      <c r="A116" s="10">
        <v>44349</v>
      </c>
      <c r="B116" s="13">
        <v>76</v>
      </c>
      <c r="C116" s="13">
        <v>77.400002000000001</v>
      </c>
      <c r="D116" s="13">
        <v>74.550003000000004</v>
      </c>
      <c r="E116" s="13">
        <v>76</v>
      </c>
      <c r="F116" s="13">
        <v>76</v>
      </c>
      <c r="I116" s="13">
        <f t="shared" si="0"/>
        <v>1.5384867554393581E-2</v>
      </c>
      <c r="J116" s="20">
        <f t="shared" si="1"/>
        <v>-0.2188170605660803</v>
      </c>
    </row>
    <row r="117" spans="1:10" ht="14.25" customHeight="1" x14ac:dyDescent="0.3">
      <c r="A117" s="10">
        <v>44350</v>
      </c>
      <c r="B117" s="13">
        <v>76.449996999999996</v>
      </c>
      <c r="C117" s="13">
        <v>78.599997999999999</v>
      </c>
      <c r="D117" s="13">
        <v>76.300003000000004</v>
      </c>
      <c r="E117" s="13">
        <v>77.900002000000001</v>
      </c>
      <c r="F117" s="13">
        <v>77.900002000000001</v>
      </c>
      <c r="I117" s="13">
        <f t="shared" si="0"/>
        <v>3.0077480682570927E-2</v>
      </c>
      <c r="J117" s="20">
        <f t="shared" si="1"/>
        <v>-8.7926174184026706E-2</v>
      </c>
    </row>
    <row r="118" spans="1:10" ht="14.25" customHeight="1" x14ac:dyDescent="0.3">
      <c r="A118" s="10">
        <v>44351</v>
      </c>
      <c r="B118" s="13">
        <v>78.25</v>
      </c>
      <c r="C118" s="13">
        <v>81</v>
      </c>
      <c r="D118" s="13">
        <v>77.599997999999999</v>
      </c>
      <c r="E118" s="13">
        <v>79.699996999999996</v>
      </c>
      <c r="F118" s="13">
        <v>79.699996999999996</v>
      </c>
      <c r="I118" s="13">
        <f t="shared" si="0"/>
        <v>8.6048104738115552E-3</v>
      </c>
      <c r="J118" s="20">
        <f t="shared" si="1"/>
        <v>0.17385668934110321</v>
      </c>
    </row>
    <row r="119" spans="1:10" ht="14.25" customHeight="1" x14ac:dyDescent="0.3">
      <c r="A119" s="10">
        <v>44354</v>
      </c>
      <c r="B119" s="13">
        <v>80.199996999999996</v>
      </c>
      <c r="C119" s="13">
        <v>81.699996999999996</v>
      </c>
      <c r="D119" s="13">
        <v>79.75</v>
      </c>
      <c r="E119" s="13">
        <v>80.599997999999999</v>
      </c>
      <c r="F119" s="13">
        <v>80.599997999999999</v>
      </c>
      <c r="I119" s="13">
        <f t="shared" si="0"/>
        <v>-3.0646669306093246E-3</v>
      </c>
      <c r="J119" s="20">
        <f t="shared" si="1"/>
        <v>0.25020963367989929</v>
      </c>
    </row>
    <row r="120" spans="1:10" ht="14.25" customHeight="1" x14ac:dyDescent="0.3">
      <c r="A120" s="10">
        <v>44355</v>
      </c>
      <c r="B120" s="13">
        <v>81.150002000000001</v>
      </c>
      <c r="C120" s="13">
        <v>81.449996999999996</v>
      </c>
      <c r="D120" s="13">
        <v>79.099997999999999</v>
      </c>
      <c r="E120" s="13">
        <v>79.5</v>
      </c>
      <c r="F120" s="13">
        <v>79.5</v>
      </c>
      <c r="I120" s="13">
        <f t="shared" si="0"/>
        <v>1.8851309580956946E-2</v>
      </c>
      <c r="J120" s="20">
        <f t="shared" si="1"/>
        <v>0.22294060812021957</v>
      </c>
    </row>
    <row r="121" spans="1:10" ht="14.25" customHeight="1" x14ac:dyDescent="0.3">
      <c r="A121" s="10">
        <v>44356</v>
      </c>
      <c r="B121" s="13">
        <v>80</v>
      </c>
      <c r="C121" s="13">
        <v>83</v>
      </c>
      <c r="D121" s="13">
        <v>78.550003000000004</v>
      </c>
      <c r="E121" s="13">
        <v>79.650002000000001</v>
      </c>
      <c r="F121" s="13">
        <v>79.650002000000001</v>
      </c>
      <c r="I121" s="13">
        <f t="shared" si="0"/>
        <v>-2.8721778426868304E-2</v>
      </c>
      <c r="J121" s="20">
        <f t="shared" si="1"/>
        <v>0.39200889381854098</v>
      </c>
    </row>
    <row r="122" spans="1:10" ht="14.25" customHeight="1" x14ac:dyDescent="0.3">
      <c r="A122" s="10">
        <v>44357</v>
      </c>
      <c r="B122" s="13">
        <v>80.650002000000001</v>
      </c>
      <c r="C122" s="13">
        <v>80.650002000000001</v>
      </c>
      <c r="D122" s="13">
        <v>79.349997999999999</v>
      </c>
      <c r="E122" s="13">
        <v>80.050003000000004</v>
      </c>
      <c r="F122" s="13">
        <v>80.050003000000004</v>
      </c>
      <c r="I122" s="13">
        <f t="shared" si="0"/>
        <v>6.7963808520891244E-3</v>
      </c>
      <c r="J122" s="20">
        <f t="shared" si="1"/>
        <v>0.13568027170975613</v>
      </c>
    </row>
    <row r="123" spans="1:10" ht="14.25" customHeight="1" x14ac:dyDescent="0.3">
      <c r="A123" s="10">
        <v>44358</v>
      </c>
      <c r="B123" s="13">
        <v>80.099997999999999</v>
      </c>
      <c r="C123" s="13">
        <v>81.199996999999996</v>
      </c>
      <c r="D123" s="13">
        <v>79.349997999999999</v>
      </c>
      <c r="E123" s="13">
        <v>79.699996999999996</v>
      </c>
      <c r="F123" s="13">
        <v>79.699996999999996</v>
      </c>
      <c r="I123" s="13">
        <f t="shared" si="0"/>
        <v>-9.9010091612764337E-3</v>
      </c>
      <c r="J123" s="20">
        <f t="shared" si="1"/>
        <v>0.19567158256053985</v>
      </c>
    </row>
    <row r="124" spans="1:10" ht="14.25" customHeight="1" x14ac:dyDescent="0.3">
      <c r="A124" s="10">
        <v>44361</v>
      </c>
      <c r="B124" s="13">
        <v>80.400002000000001</v>
      </c>
      <c r="C124" s="13">
        <v>80.400002000000001</v>
      </c>
      <c r="D124" s="13">
        <v>77.050003000000004</v>
      </c>
      <c r="E124" s="13">
        <v>78.550003000000004</v>
      </c>
      <c r="F124" s="13">
        <v>78.550003000000004</v>
      </c>
      <c r="I124" s="13">
        <f t="shared" si="0"/>
        <v>-8.1174593955882762E-3</v>
      </c>
      <c r="J124" s="20">
        <f t="shared" si="1"/>
        <v>0.10841124615007641</v>
      </c>
    </row>
    <row r="125" spans="1:10" ht="14.25" customHeight="1" x14ac:dyDescent="0.3">
      <c r="A125" s="10">
        <v>44362</v>
      </c>
      <c r="B125" s="13">
        <v>79.050003000000004</v>
      </c>
      <c r="C125" s="13">
        <v>79.75</v>
      </c>
      <c r="D125" s="13">
        <v>78.349997999999999</v>
      </c>
      <c r="E125" s="13">
        <v>78.550003000000004</v>
      </c>
      <c r="F125" s="13">
        <v>78.550003000000004</v>
      </c>
      <c r="I125" s="13">
        <f t="shared" si="0"/>
        <v>-7.5519300694555066E-3</v>
      </c>
      <c r="J125" s="20">
        <f t="shared" si="1"/>
        <v>3.7511561542704575E-2</v>
      </c>
    </row>
    <row r="126" spans="1:10" ht="14.25" customHeight="1" x14ac:dyDescent="0.3">
      <c r="A126" s="10">
        <v>44363</v>
      </c>
      <c r="B126" s="13">
        <v>78.849997999999999</v>
      </c>
      <c r="C126" s="13">
        <v>79.150002000000001</v>
      </c>
      <c r="D126" s="13">
        <v>77.5</v>
      </c>
      <c r="E126" s="13">
        <v>77.650002000000001</v>
      </c>
      <c r="F126" s="13">
        <v>77.650002000000001</v>
      </c>
      <c r="I126" s="13">
        <f t="shared" si="0"/>
        <v>-1.0797170284565475E-2</v>
      </c>
      <c r="J126" s="20">
        <f t="shared" si="1"/>
        <v>-2.7933881648322216E-2</v>
      </c>
    </row>
    <row r="127" spans="1:10" ht="14.25" customHeight="1" x14ac:dyDescent="0.3">
      <c r="A127" s="10">
        <v>44364</v>
      </c>
      <c r="B127" s="13">
        <v>76.949996999999996</v>
      </c>
      <c r="C127" s="13">
        <v>78.300003000000004</v>
      </c>
      <c r="D127" s="13">
        <v>76.550003000000004</v>
      </c>
      <c r="E127" s="13">
        <v>76.949996999999996</v>
      </c>
      <c r="F127" s="13">
        <v>76.949996999999996</v>
      </c>
      <c r="I127" s="13">
        <f t="shared" si="0"/>
        <v>-5.1216627602897564E-3</v>
      </c>
      <c r="J127" s="20">
        <f t="shared" si="1"/>
        <v>-0.1206484594751307</v>
      </c>
    </row>
    <row r="128" spans="1:10" ht="14.25" customHeight="1" x14ac:dyDescent="0.3">
      <c r="A128" s="10">
        <v>44365</v>
      </c>
      <c r="B128" s="13">
        <v>77</v>
      </c>
      <c r="C128" s="13">
        <v>77.900002000000001</v>
      </c>
      <c r="D128" s="13">
        <v>73.599997999999999</v>
      </c>
      <c r="E128" s="13">
        <v>76.150002000000001</v>
      </c>
      <c r="F128" s="13">
        <v>76.150002000000001</v>
      </c>
      <c r="I128" s="13">
        <f t="shared" si="0"/>
        <v>-4.5030502433765262E-3</v>
      </c>
      <c r="J128" s="20">
        <f t="shared" si="1"/>
        <v>-0.16427900944672083</v>
      </c>
    </row>
    <row r="129" spans="1:10" ht="14.25" customHeight="1" x14ac:dyDescent="0.3">
      <c r="A129" s="10">
        <v>44368</v>
      </c>
      <c r="B129" s="13">
        <v>75.900002000000001</v>
      </c>
      <c r="C129" s="13">
        <v>77.550003000000004</v>
      </c>
      <c r="D129" s="13">
        <v>65</v>
      </c>
      <c r="E129" s="13">
        <v>76.849997999999999</v>
      </c>
      <c r="F129" s="13">
        <v>76.849997999999999</v>
      </c>
      <c r="I129" s="13">
        <f t="shared" si="0"/>
        <v>5.4576086971781297E-2</v>
      </c>
      <c r="J129" s="20">
        <f t="shared" si="1"/>
        <v>-0.20245553615416986</v>
      </c>
    </row>
    <row r="130" spans="1:10" ht="14.25" customHeight="1" x14ac:dyDescent="0.3">
      <c r="A130" s="10">
        <v>44369</v>
      </c>
      <c r="B130" s="13">
        <v>77</v>
      </c>
      <c r="C130" s="13">
        <v>81.900002000000001</v>
      </c>
      <c r="D130" s="13">
        <v>76.949996999999996</v>
      </c>
      <c r="E130" s="13">
        <v>80.5</v>
      </c>
      <c r="F130" s="13">
        <v>80.5</v>
      </c>
      <c r="I130" s="13">
        <f t="shared" si="0"/>
        <v>-7.9681940692010022E-3</v>
      </c>
      <c r="J130" s="20">
        <f t="shared" si="1"/>
        <v>0.27202539950815474</v>
      </c>
    </row>
    <row r="131" spans="1:10" ht="14.25" customHeight="1" x14ac:dyDescent="0.3">
      <c r="A131" s="10">
        <v>44370</v>
      </c>
      <c r="B131" s="13">
        <v>81.25</v>
      </c>
      <c r="C131" s="13">
        <v>81.25</v>
      </c>
      <c r="D131" s="13">
        <v>78.099997999999999</v>
      </c>
      <c r="E131" s="13">
        <v>78.599997999999999</v>
      </c>
      <c r="F131" s="13">
        <v>78.599997999999999</v>
      </c>
      <c r="I131" s="13">
        <f t="shared" si="0"/>
        <v>-2.6186009614348457E-2</v>
      </c>
      <c r="J131" s="20">
        <f t="shared" si="1"/>
        <v>0.20112571490078293</v>
      </c>
    </row>
    <row r="132" spans="1:10" ht="14.25" customHeight="1" x14ac:dyDescent="0.3">
      <c r="A132" s="10">
        <v>44371</v>
      </c>
      <c r="B132" s="13">
        <v>79</v>
      </c>
      <c r="C132" s="13">
        <v>79.150002000000001</v>
      </c>
      <c r="D132" s="13">
        <v>77.199996999999996</v>
      </c>
      <c r="E132" s="13">
        <v>77.5</v>
      </c>
      <c r="F132" s="13">
        <v>77.5</v>
      </c>
      <c r="I132" s="13">
        <f t="shared" si="0"/>
        <v>6.3144934609314651E-4</v>
      </c>
      <c r="J132" s="20">
        <f t="shared" si="1"/>
        <v>-2.7933881648322216E-2</v>
      </c>
    </row>
    <row r="133" spans="1:10" ht="14.25" customHeight="1" x14ac:dyDescent="0.3">
      <c r="A133" s="10">
        <v>44372</v>
      </c>
      <c r="B133" s="13">
        <v>77.949996999999996</v>
      </c>
      <c r="C133" s="13">
        <v>79.199996999999996</v>
      </c>
      <c r="D133" s="13">
        <v>77.050003000000004</v>
      </c>
      <c r="E133" s="13">
        <v>78.050003000000004</v>
      </c>
      <c r="F133" s="13">
        <v>78.050003000000004</v>
      </c>
      <c r="I133" s="13">
        <f t="shared" si="0"/>
        <v>1.5037940118950746E-2</v>
      </c>
      <c r="J133" s="20">
        <f t="shared" si="1"/>
        <v>-2.2480621916897949E-2</v>
      </c>
    </row>
    <row r="134" spans="1:10" ht="14.25" customHeight="1" x14ac:dyDescent="0.3">
      <c r="A134" s="10">
        <v>44375</v>
      </c>
      <c r="B134" s="13">
        <v>78.400002000000001</v>
      </c>
      <c r="C134" s="13">
        <v>80.400002000000001</v>
      </c>
      <c r="D134" s="13">
        <v>77.75</v>
      </c>
      <c r="E134" s="13">
        <v>79.800003000000004</v>
      </c>
      <c r="F134" s="13">
        <v>79.800003000000004</v>
      </c>
      <c r="I134" s="13">
        <f t="shared" si="0"/>
        <v>2.8205364693407359E-2</v>
      </c>
      <c r="J134" s="20">
        <f t="shared" si="1"/>
        <v>0.10841124615007641</v>
      </c>
    </row>
    <row r="135" spans="1:10" ht="14.25" customHeight="1" x14ac:dyDescent="0.3">
      <c r="A135" s="10">
        <v>44376</v>
      </c>
      <c r="B135" s="13">
        <v>82</v>
      </c>
      <c r="C135" s="13">
        <v>82.699996999999996</v>
      </c>
      <c r="D135" s="13">
        <v>81</v>
      </c>
      <c r="E135" s="13">
        <v>82.25</v>
      </c>
      <c r="F135" s="13">
        <v>82.25</v>
      </c>
      <c r="I135" s="13">
        <f t="shared" si="0"/>
        <v>1.2019375899185307E-2</v>
      </c>
      <c r="J135" s="20">
        <f t="shared" si="1"/>
        <v>0.35928573591861823</v>
      </c>
    </row>
    <row r="136" spans="1:10" ht="14.25" customHeight="1" x14ac:dyDescent="0.3">
      <c r="A136" s="10">
        <v>44377</v>
      </c>
      <c r="B136" s="13">
        <v>83</v>
      </c>
      <c r="C136" s="13">
        <v>83.699996999999996</v>
      </c>
      <c r="D136" s="13">
        <v>80.099997999999999</v>
      </c>
      <c r="E136" s="13">
        <v>81</v>
      </c>
      <c r="F136" s="13">
        <v>81</v>
      </c>
      <c r="I136" s="13">
        <f t="shared" si="0"/>
        <v>-2.2961661369617695E-2</v>
      </c>
      <c r="J136" s="20">
        <f t="shared" si="1"/>
        <v>0.46836183815733712</v>
      </c>
    </row>
    <row r="137" spans="1:10" ht="14.25" customHeight="1" x14ac:dyDescent="0.3">
      <c r="A137" s="10">
        <v>44378</v>
      </c>
      <c r="B137" s="13">
        <v>81</v>
      </c>
      <c r="C137" s="13">
        <v>81.800003000000004</v>
      </c>
      <c r="D137" s="13">
        <v>79.199996999999996</v>
      </c>
      <c r="E137" s="13">
        <v>80</v>
      </c>
      <c r="F137" s="13">
        <v>80</v>
      </c>
      <c r="I137" s="13">
        <f t="shared" si="0"/>
        <v>-1.8507621970901628E-2</v>
      </c>
      <c r="J137" s="20">
        <f t="shared" si="1"/>
        <v>0.26111789836038546</v>
      </c>
    </row>
    <row r="138" spans="1:10" ht="14.25" customHeight="1" x14ac:dyDescent="0.3">
      <c r="A138" s="10">
        <v>44379</v>
      </c>
      <c r="B138" s="13">
        <v>80.050003000000004</v>
      </c>
      <c r="C138" s="13">
        <v>80.300003000000004</v>
      </c>
      <c r="D138" s="13">
        <v>77.75</v>
      </c>
      <c r="E138" s="13">
        <v>78</v>
      </c>
      <c r="F138" s="13">
        <v>78</v>
      </c>
      <c r="I138" s="13">
        <f t="shared" si="0"/>
        <v>-1.246180846631473E-3</v>
      </c>
      <c r="J138" s="20">
        <f t="shared" si="1"/>
        <v>9.7503745002307102E-2</v>
      </c>
    </row>
    <row r="139" spans="1:10" ht="14.25" customHeight="1" x14ac:dyDescent="0.3">
      <c r="A139" s="10">
        <v>44382</v>
      </c>
      <c r="B139" s="13">
        <v>78.25</v>
      </c>
      <c r="C139" s="13">
        <v>80.199996999999996</v>
      </c>
      <c r="D139" s="13">
        <v>78</v>
      </c>
      <c r="E139" s="13">
        <v>79.050003000000004</v>
      </c>
      <c r="F139" s="13">
        <v>79.050003000000004</v>
      </c>
      <c r="I139" s="13">
        <f t="shared" si="0"/>
        <v>2.1585791116166042E-2</v>
      </c>
      <c r="J139" s="20">
        <f t="shared" si="1"/>
        <v>8.6595480321820947E-2</v>
      </c>
    </row>
    <row r="140" spans="1:10" ht="14.25" customHeight="1" x14ac:dyDescent="0.3">
      <c r="A140" s="10">
        <v>44383</v>
      </c>
      <c r="B140" s="13">
        <v>81.5</v>
      </c>
      <c r="C140" s="13">
        <v>81.949996999999996</v>
      </c>
      <c r="D140" s="13">
        <v>79</v>
      </c>
      <c r="E140" s="13">
        <v>79.25</v>
      </c>
      <c r="F140" s="13">
        <v>79.25</v>
      </c>
      <c r="I140" s="13">
        <f t="shared" si="0"/>
        <v>-2.9095200857441536E-2</v>
      </c>
      <c r="J140" s="20">
        <f t="shared" si="1"/>
        <v>0.27747865923957904</v>
      </c>
    </row>
    <row r="141" spans="1:10" ht="14.25" customHeight="1" x14ac:dyDescent="0.3">
      <c r="A141" s="10">
        <v>44384</v>
      </c>
      <c r="B141" s="13">
        <v>79</v>
      </c>
      <c r="C141" s="13">
        <v>79.599997999999999</v>
      </c>
      <c r="D141" s="13">
        <v>78.150002000000001</v>
      </c>
      <c r="E141" s="13">
        <v>78.349997999999999</v>
      </c>
      <c r="F141" s="13">
        <v>78.349997999999999</v>
      </c>
      <c r="I141" s="13">
        <f t="shared" si="0"/>
        <v>3.5784225615926514E-2</v>
      </c>
      <c r="J141" s="20">
        <f t="shared" si="1"/>
        <v>2.1149928054692194E-2</v>
      </c>
    </row>
    <row r="142" spans="1:10" ht="14.25" customHeight="1" x14ac:dyDescent="0.3">
      <c r="A142" s="10">
        <v>44385</v>
      </c>
      <c r="B142" s="13">
        <v>78.349997999999999</v>
      </c>
      <c r="C142" s="13">
        <v>82.5</v>
      </c>
      <c r="D142" s="13">
        <v>78.300003000000004</v>
      </c>
      <c r="E142" s="13">
        <v>81.849997999999999</v>
      </c>
      <c r="F142" s="13">
        <v>81.849997999999999</v>
      </c>
      <c r="I142" s="13">
        <f t="shared" si="0"/>
        <v>1.2113629732216869E-3</v>
      </c>
      <c r="J142" s="20">
        <f t="shared" si="1"/>
        <v>0.33747084269918154</v>
      </c>
    </row>
    <row r="143" spans="1:10" ht="14.25" customHeight="1" x14ac:dyDescent="0.3">
      <c r="A143" s="10">
        <v>44386</v>
      </c>
      <c r="B143" s="13">
        <v>82</v>
      </c>
      <c r="C143" s="13">
        <v>82.599997999999999</v>
      </c>
      <c r="D143" s="13">
        <v>80.099997999999999</v>
      </c>
      <c r="E143" s="13">
        <v>80.699996999999996</v>
      </c>
      <c r="F143" s="13">
        <v>80.699996999999996</v>
      </c>
      <c r="I143" s="13">
        <f t="shared" si="0"/>
        <v>-9.7323760303395963E-3</v>
      </c>
      <c r="J143" s="20">
        <f t="shared" si="1"/>
        <v>0.34837823477084889</v>
      </c>
    </row>
    <row r="144" spans="1:10" ht="14.25" customHeight="1" x14ac:dyDescent="0.3">
      <c r="A144" s="10">
        <v>44389</v>
      </c>
      <c r="B144" s="13">
        <v>81.349997999999999</v>
      </c>
      <c r="C144" s="13">
        <v>81.800003000000004</v>
      </c>
      <c r="D144" s="13">
        <v>78.800003000000004</v>
      </c>
      <c r="E144" s="13">
        <v>79.449996999999996</v>
      </c>
      <c r="F144" s="13">
        <v>79.449996999999996</v>
      </c>
      <c r="I144" s="13">
        <f t="shared" si="0"/>
        <v>-1.9753802817533084E-2</v>
      </c>
      <c r="J144" s="20">
        <f t="shared" si="1"/>
        <v>0.26111789836038546</v>
      </c>
    </row>
    <row r="145" spans="1:10" ht="14.25" customHeight="1" x14ac:dyDescent="0.3">
      <c r="A145" s="10">
        <v>44390</v>
      </c>
      <c r="B145" s="13">
        <v>79.949996999999996</v>
      </c>
      <c r="C145" s="13">
        <v>80.199996999999996</v>
      </c>
      <c r="D145" s="13">
        <v>78.599997999999999</v>
      </c>
      <c r="E145" s="13">
        <v>78.949996999999996</v>
      </c>
      <c r="F145" s="13">
        <v>78.949996999999996</v>
      </c>
      <c r="I145" s="13">
        <f t="shared" si="0"/>
        <v>-1.0025084023977627E-2</v>
      </c>
      <c r="J145" s="20">
        <f t="shared" si="1"/>
        <v>8.6595480321820947E-2</v>
      </c>
    </row>
    <row r="146" spans="1:10" ht="14.25" customHeight="1" x14ac:dyDescent="0.3">
      <c r="A146" s="10">
        <v>44391</v>
      </c>
      <c r="B146" s="13">
        <v>79.099997999999999</v>
      </c>
      <c r="C146" s="13">
        <v>79.400002000000001</v>
      </c>
      <c r="D146" s="13">
        <v>78.550003000000004</v>
      </c>
      <c r="E146" s="13">
        <v>78.75</v>
      </c>
      <c r="F146" s="13">
        <v>78.75</v>
      </c>
      <c r="I146" s="13">
        <f t="shared" si="0"/>
        <v>1.624014465917448E-2</v>
      </c>
      <c r="J146" s="20">
        <f t="shared" si="1"/>
        <v>-6.6485608864249169E-4</v>
      </c>
    </row>
    <row r="147" spans="1:10" ht="14.25" customHeight="1" x14ac:dyDescent="0.3">
      <c r="A147" s="10">
        <v>44392</v>
      </c>
      <c r="B147" s="13">
        <v>78.75</v>
      </c>
      <c r="C147" s="13">
        <v>80.699996999999996</v>
      </c>
      <c r="D147" s="13">
        <v>78.25</v>
      </c>
      <c r="E147" s="13">
        <v>78.949996999999996</v>
      </c>
      <c r="F147" s="13">
        <v>78.949996999999996</v>
      </c>
      <c r="I147" s="13">
        <f t="shared" si="0"/>
        <v>-1.4981516440894953E-2</v>
      </c>
      <c r="J147" s="20">
        <f t="shared" si="1"/>
        <v>0.1411335314411804</v>
      </c>
    </row>
    <row r="148" spans="1:10" ht="14.25" customHeight="1" x14ac:dyDescent="0.3">
      <c r="A148" s="10">
        <v>44393</v>
      </c>
      <c r="B148" s="13">
        <v>79</v>
      </c>
      <c r="C148" s="13">
        <v>79.5</v>
      </c>
      <c r="D148" s="13">
        <v>78.400002000000001</v>
      </c>
      <c r="E148" s="13">
        <v>78.699996999999996</v>
      </c>
      <c r="F148" s="13">
        <v>78.699996999999996</v>
      </c>
      <c r="I148" s="13">
        <f t="shared" si="0"/>
        <v>-1.0113904356370369E-2</v>
      </c>
      <c r="J148" s="20">
        <f t="shared" si="1"/>
        <v>1.0242535983024851E-2</v>
      </c>
    </row>
    <row r="149" spans="1:10" ht="14.25" customHeight="1" x14ac:dyDescent="0.3">
      <c r="A149" s="10">
        <v>44396</v>
      </c>
      <c r="B149" s="13">
        <v>78.449996999999996</v>
      </c>
      <c r="C149" s="13">
        <v>78.699996999999996</v>
      </c>
      <c r="D149" s="13">
        <v>77.099997999999999</v>
      </c>
      <c r="E149" s="13">
        <v>77.550003000000004</v>
      </c>
      <c r="F149" s="13">
        <v>77.550003000000004</v>
      </c>
      <c r="I149" s="13">
        <f t="shared" si="0"/>
        <v>-3.1816763657928418E-3</v>
      </c>
      <c r="J149" s="20">
        <f t="shared" si="1"/>
        <v>-7.7018673036257396E-2</v>
      </c>
    </row>
    <row r="150" spans="1:10" ht="14.25" customHeight="1" x14ac:dyDescent="0.3">
      <c r="A150" s="10">
        <v>44397</v>
      </c>
      <c r="B150" s="13">
        <v>77.5</v>
      </c>
      <c r="C150" s="13">
        <v>78.449996999999996</v>
      </c>
      <c r="D150" s="13">
        <v>74.349997999999999</v>
      </c>
      <c r="E150" s="13">
        <v>75.699996999999996</v>
      </c>
      <c r="F150" s="13">
        <v>75.699996999999996</v>
      </c>
      <c r="I150" s="13">
        <f t="shared" si="0"/>
        <v>2.0814388167401197E-2</v>
      </c>
      <c r="J150" s="20">
        <f t="shared" si="1"/>
        <v>-0.10428769859593713</v>
      </c>
    </row>
    <row r="151" spans="1:10" ht="14.25" customHeight="1" x14ac:dyDescent="0.3">
      <c r="A151" s="10">
        <v>44399</v>
      </c>
      <c r="B151" s="13">
        <v>76</v>
      </c>
      <c r="C151" s="13">
        <v>80.099997999999999</v>
      </c>
      <c r="D151" s="13">
        <v>75.599997999999999</v>
      </c>
      <c r="E151" s="13">
        <v>78.900002000000001</v>
      </c>
      <c r="F151" s="13">
        <v>78.900002000000001</v>
      </c>
      <c r="I151" s="13">
        <f t="shared" si="0"/>
        <v>-1.6362794170625496E-2</v>
      </c>
      <c r="J151" s="20">
        <f t="shared" si="1"/>
        <v>7.5687979174051651E-2</v>
      </c>
    </row>
    <row r="152" spans="1:10" ht="14.25" customHeight="1" x14ac:dyDescent="0.3">
      <c r="A152" s="10">
        <v>44400</v>
      </c>
      <c r="B152" s="13">
        <v>78.400002000000001</v>
      </c>
      <c r="C152" s="13">
        <v>78.800003000000004</v>
      </c>
      <c r="D152" s="13">
        <v>77.050003000000004</v>
      </c>
      <c r="E152" s="13">
        <v>77.650002000000001</v>
      </c>
      <c r="F152" s="13">
        <v>77.650002000000001</v>
      </c>
      <c r="I152" s="13">
        <f t="shared" si="0"/>
        <v>-7.6434257468055294E-3</v>
      </c>
      <c r="J152" s="20">
        <f t="shared" si="1"/>
        <v>-6.6110408355771255E-2</v>
      </c>
    </row>
    <row r="153" spans="1:10" ht="14.25" customHeight="1" x14ac:dyDescent="0.3">
      <c r="A153" s="10">
        <v>44403</v>
      </c>
      <c r="B153" s="13">
        <v>77.5</v>
      </c>
      <c r="C153" s="13">
        <v>78.199996999999996</v>
      </c>
      <c r="D153" s="13">
        <v>76.599997999999999</v>
      </c>
      <c r="E153" s="13">
        <v>76.849997999999999</v>
      </c>
      <c r="F153" s="13">
        <v>76.849997999999999</v>
      </c>
      <c r="I153" s="13">
        <f t="shared" si="0"/>
        <v>-9.6370810598839125E-3</v>
      </c>
      <c r="J153" s="20">
        <f t="shared" si="1"/>
        <v>-0.13155672415561684</v>
      </c>
    </row>
    <row r="154" spans="1:10" ht="14.25" customHeight="1" x14ac:dyDescent="0.3">
      <c r="A154" s="10">
        <v>44404</v>
      </c>
      <c r="B154" s="13">
        <v>77</v>
      </c>
      <c r="C154" s="13">
        <v>77.449996999999996</v>
      </c>
      <c r="D154" s="13">
        <v>75.5</v>
      </c>
      <c r="E154" s="13">
        <v>76.099997999999999</v>
      </c>
      <c r="F154" s="13">
        <v>76.099997999999999</v>
      </c>
      <c r="I154" s="13">
        <f t="shared" si="0"/>
        <v>-1.4959550519319013E-2</v>
      </c>
      <c r="J154" s="20">
        <f t="shared" si="1"/>
        <v>-0.21336380083465603</v>
      </c>
    </row>
    <row r="155" spans="1:10" ht="14.25" customHeight="1" x14ac:dyDescent="0.3">
      <c r="A155" s="10">
        <v>44405</v>
      </c>
      <c r="B155" s="13">
        <v>76</v>
      </c>
      <c r="C155" s="13">
        <v>76.300003000000004</v>
      </c>
      <c r="D155" s="13">
        <v>74.199996999999996</v>
      </c>
      <c r="E155" s="13">
        <v>75.199996999999996</v>
      </c>
      <c r="F155" s="13">
        <v>75.199996999999996</v>
      </c>
      <c r="I155" s="13">
        <f t="shared" si="0"/>
        <v>-4.5977880667801146E-3</v>
      </c>
      <c r="J155" s="20">
        <f t="shared" si="1"/>
        <v>-0.33880066395256853</v>
      </c>
    </row>
    <row r="156" spans="1:10" ht="14.25" customHeight="1" x14ac:dyDescent="0.3">
      <c r="A156" s="10">
        <v>44406</v>
      </c>
      <c r="B156" s="13">
        <v>75.25</v>
      </c>
      <c r="C156" s="13">
        <v>75.949996999999996</v>
      </c>
      <c r="D156" s="13">
        <v>73.449996999999996</v>
      </c>
      <c r="E156" s="13">
        <v>74.199996999999996</v>
      </c>
      <c r="F156" s="13">
        <v>74.199996999999996</v>
      </c>
      <c r="I156" s="13">
        <f t="shared" si="0"/>
        <v>3.2862337804109155E-3</v>
      </c>
      <c r="J156" s="20">
        <f t="shared" si="1"/>
        <v>-0.37697795419273439</v>
      </c>
    </row>
    <row r="157" spans="1:10" ht="14.25" customHeight="1" x14ac:dyDescent="0.3">
      <c r="A157" s="10">
        <v>44407</v>
      </c>
      <c r="B157" s="13">
        <v>74.199996999999996</v>
      </c>
      <c r="C157" s="13">
        <v>76.199996999999996</v>
      </c>
      <c r="D157" s="13">
        <v>73.650002000000001</v>
      </c>
      <c r="E157" s="13">
        <v>75.050003000000004</v>
      </c>
      <c r="F157" s="13">
        <v>75.050003000000004</v>
      </c>
      <c r="I157" s="13">
        <f t="shared" si="0"/>
        <v>-5.9229789330425128E-3</v>
      </c>
      <c r="J157" s="20">
        <f t="shared" si="1"/>
        <v>-0.34970892863305464</v>
      </c>
    </row>
    <row r="158" spans="1:10" ht="14.25" customHeight="1" x14ac:dyDescent="0.3">
      <c r="A158" s="10">
        <v>44410</v>
      </c>
      <c r="B158" s="13">
        <v>75.099997999999999</v>
      </c>
      <c r="C158" s="13">
        <v>75.75</v>
      </c>
      <c r="D158" s="13">
        <v>74.75</v>
      </c>
      <c r="E158" s="13">
        <v>75</v>
      </c>
      <c r="F158" s="13">
        <v>75</v>
      </c>
      <c r="I158" s="13">
        <f t="shared" si="0"/>
        <v>9.1984487442578061E-3</v>
      </c>
      <c r="J158" s="20">
        <f t="shared" si="1"/>
        <v>-0.39879284741217103</v>
      </c>
    </row>
    <row r="159" spans="1:10" ht="14.25" customHeight="1" x14ac:dyDescent="0.3">
      <c r="A159" s="10">
        <v>44411</v>
      </c>
      <c r="B159" s="13">
        <v>75</v>
      </c>
      <c r="C159" s="13">
        <v>76.449996999999996</v>
      </c>
      <c r="D159" s="13">
        <v>74.099997999999999</v>
      </c>
      <c r="E159" s="13">
        <v>74.400002000000001</v>
      </c>
      <c r="F159" s="13">
        <v>74.400002000000001</v>
      </c>
      <c r="I159" s="13">
        <f t="shared" si="0"/>
        <v>-1.8482295080914975E-2</v>
      </c>
      <c r="J159" s="20">
        <f t="shared" si="1"/>
        <v>-0.32243990307337494</v>
      </c>
    </row>
    <row r="160" spans="1:10" ht="14.25" customHeight="1" x14ac:dyDescent="0.3">
      <c r="A160" s="10">
        <v>44412</v>
      </c>
      <c r="B160" s="13">
        <v>75.050003000000004</v>
      </c>
      <c r="C160" s="13">
        <v>75.050003000000004</v>
      </c>
      <c r="D160" s="13">
        <v>73.050003000000004</v>
      </c>
      <c r="E160" s="13">
        <v>73.5</v>
      </c>
      <c r="F160" s="13">
        <v>73.5</v>
      </c>
      <c r="I160" s="13">
        <f t="shared" si="0"/>
        <v>-1.9509599491904124E-2</v>
      </c>
      <c r="J160" s="20">
        <f t="shared" si="1"/>
        <v>-0.47514579175096711</v>
      </c>
    </row>
    <row r="161" spans="1:10" ht="14.25" customHeight="1" x14ac:dyDescent="0.3">
      <c r="A161" s="10">
        <v>44413</v>
      </c>
      <c r="B161" s="13">
        <v>73.050003000000004</v>
      </c>
      <c r="C161" s="13">
        <v>73.599997999999999</v>
      </c>
      <c r="D161" s="13">
        <v>70.300003000000004</v>
      </c>
      <c r="E161" s="13">
        <v>70.800003000000004</v>
      </c>
      <c r="F161" s="13">
        <v>70.800003000000004</v>
      </c>
      <c r="I161" s="13">
        <f t="shared" si="0"/>
        <v>-3.4557689881117543E-2</v>
      </c>
      <c r="J161" s="20">
        <f t="shared" si="1"/>
        <v>-0.63330668537762125</v>
      </c>
    </row>
    <row r="162" spans="1:10" ht="14.25" customHeight="1" x14ac:dyDescent="0.3">
      <c r="A162" s="10">
        <v>44414</v>
      </c>
      <c r="B162" s="13">
        <v>70.849997999999999</v>
      </c>
      <c r="C162" s="13">
        <v>71.099997999999999</v>
      </c>
      <c r="D162" s="13">
        <v>70.25</v>
      </c>
      <c r="E162" s="13">
        <v>70.400002000000001</v>
      </c>
      <c r="F162" s="13">
        <v>70.400002000000001</v>
      </c>
      <c r="I162" s="13">
        <f t="shared" si="0"/>
        <v>-2.8168469329734854E-3</v>
      </c>
      <c r="J162" s="20">
        <f t="shared" si="1"/>
        <v>-0.90599694097441841</v>
      </c>
    </row>
    <row r="163" spans="1:10" ht="14.25" customHeight="1" x14ac:dyDescent="0.3">
      <c r="A163" s="10">
        <v>44417</v>
      </c>
      <c r="B163" s="13">
        <v>70.699996999999996</v>
      </c>
      <c r="C163" s="13">
        <v>70.900002000000001</v>
      </c>
      <c r="D163" s="13">
        <v>67.300003000000004</v>
      </c>
      <c r="E163" s="13">
        <v>68.349997999999999</v>
      </c>
      <c r="F163" s="13">
        <v>68.349997999999999</v>
      </c>
      <c r="I163" s="13">
        <f t="shared" si="0"/>
        <v>-7.0771701737388946E-3</v>
      </c>
      <c r="J163" s="20">
        <f t="shared" si="1"/>
        <v>-0.92781172511775312</v>
      </c>
    </row>
    <row r="164" spans="1:10" ht="14.25" customHeight="1" x14ac:dyDescent="0.3">
      <c r="A164" s="10">
        <v>44418</v>
      </c>
      <c r="B164" s="13">
        <v>68.300003000000004</v>
      </c>
      <c r="C164" s="13">
        <v>70.400002000000001</v>
      </c>
      <c r="D164" s="13">
        <v>67.400002000000001</v>
      </c>
      <c r="E164" s="13">
        <v>68.400002000000001</v>
      </c>
      <c r="F164" s="13">
        <v>68.400002000000001</v>
      </c>
      <c r="I164" s="13">
        <f t="shared" si="0"/>
        <v>-2.0086786975827796E-2</v>
      </c>
      <c r="J164" s="20">
        <f t="shared" si="1"/>
        <v>-0.98234977623711262</v>
      </c>
    </row>
    <row r="165" spans="1:10" ht="14.25" customHeight="1" x14ac:dyDescent="0.3">
      <c r="A165" s="10">
        <v>44419</v>
      </c>
      <c r="B165" s="13">
        <v>68.75</v>
      </c>
      <c r="C165" s="13">
        <v>69</v>
      </c>
      <c r="D165" s="13">
        <v>65.849997999999999</v>
      </c>
      <c r="E165" s="13">
        <v>67.849997999999999</v>
      </c>
      <c r="F165" s="13">
        <v>67.849997999999999</v>
      </c>
      <c r="I165" s="13">
        <f t="shared" si="0"/>
        <v>4.9480057263369716E-2</v>
      </c>
      <c r="J165" s="20">
        <f t="shared" si="1"/>
        <v>-1.1350565375235235</v>
      </c>
    </row>
    <row r="166" spans="1:10" ht="14.25" customHeight="1" x14ac:dyDescent="0.3">
      <c r="A166" s="10">
        <v>44420</v>
      </c>
      <c r="B166" s="13">
        <v>68.449996999999996</v>
      </c>
      <c r="C166" s="13">
        <v>72.5</v>
      </c>
      <c r="D166" s="13">
        <v>68.050003000000004</v>
      </c>
      <c r="E166" s="13">
        <v>71.300003000000004</v>
      </c>
      <c r="F166" s="13">
        <v>71.300003000000004</v>
      </c>
      <c r="I166" s="13">
        <f t="shared" si="0"/>
        <v>1.0291686036547506E-2</v>
      </c>
      <c r="J166" s="20">
        <f t="shared" si="1"/>
        <v>-0.75329017968800749</v>
      </c>
    </row>
    <row r="167" spans="1:10" ht="14.25" customHeight="1" x14ac:dyDescent="0.3">
      <c r="A167" s="10">
        <v>44421</v>
      </c>
      <c r="B167" s="13">
        <v>72.300003000000004</v>
      </c>
      <c r="C167" s="13">
        <v>73.25</v>
      </c>
      <c r="D167" s="13">
        <v>71.650002000000001</v>
      </c>
      <c r="E167" s="13">
        <v>72.050003000000004</v>
      </c>
      <c r="F167" s="13">
        <v>72.050003000000004</v>
      </c>
      <c r="I167" s="13">
        <f t="shared" si="0"/>
        <v>-3.1198370855861281E-2</v>
      </c>
      <c r="J167" s="20">
        <f t="shared" si="1"/>
        <v>-0.6714831030089683</v>
      </c>
    </row>
    <row r="168" spans="1:10" ht="14.25" customHeight="1" x14ac:dyDescent="0.3">
      <c r="A168" s="10">
        <v>44424</v>
      </c>
      <c r="B168" s="13">
        <v>70.75</v>
      </c>
      <c r="C168" s="13">
        <v>71</v>
      </c>
      <c r="D168" s="13">
        <v>60</v>
      </c>
      <c r="E168" s="13">
        <v>68.650002000000001</v>
      </c>
      <c r="F168" s="13">
        <v>68.650002000000001</v>
      </c>
      <c r="I168" s="13">
        <f t="shared" si="0"/>
        <v>1.7452449951226207E-2</v>
      </c>
      <c r="J168" s="20">
        <f t="shared" si="1"/>
        <v>-0.91690433304608576</v>
      </c>
    </row>
    <row r="169" spans="1:10" ht="14.25" customHeight="1" x14ac:dyDescent="0.3">
      <c r="A169" s="10">
        <v>44425</v>
      </c>
      <c r="B169" s="13">
        <v>68.949996999999996</v>
      </c>
      <c r="C169" s="13">
        <v>72.25</v>
      </c>
      <c r="D169" s="13">
        <v>68.300003000000004</v>
      </c>
      <c r="E169" s="13">
        <v>72</v>
      </c>
      <c r="F169" s="13">
        <v>72</v>
      </c>
      <c r="I169" s="13">
        <f t="shared" si="0"/>
        <v>5.5210905529997443E-3</v>
      </c>
      <c r="J169" s="20">
        <f t="shared" si="1"/>
        <v>-0.78055920524768718</v>
      </c>
    </row>
    <row r="170" spans="1:10" ht="14.25" customHeight="1" x14ac:dyDescent="0.3">
      <c r="A170" s="10">
        <v>44426</v>
      </c>
      <c r="B170" s="13">
        <v>72</v>
      </c>
      <c r="C170" s="13">
        <v>72.650002000000001</v>
      </c>
      <c r="D170" s="13">
        <v>68</v>
      </c>
      <c r="E170" s="13">
        <v>69.650002000000001</v>
      </c>
      <c r="F170" s="13">
        <v>69.650002000000001</v>
      </c>
      <c r="I170" s="13">
        <f t="shared" si="0"/>
        <v>-5.1546912948282043E-2</v>
      </c>
      <c r="J170" s="20">
        <f t="shared" si="1"/>
        <v>-0.73692854619999504</v>
      </c>
    </row>
    <row r="171" spans="1:10" ht="14.25" customHeight="1" x14ac:dyDescent="0.3">
      <c r="A171" s="10">
        <v>44428</v>
      </c>
      <c r="B171" s="13">
        <v>68.900002000000001</v>
      </c>
      <c r="C171" s="13">
        <v>69</v>
      </c>
      <c r="D171" s="13">
        <v>66.349997999999999</v>
      </c>
      <c r="E171" s="13">
        <v>67</v>
      </c>
      <c r="F171" s="13">
        <v>67</v>
      </c>
      <c r="I171" s="13">
        <f t="shared" si="0"/>
        <v>3.6166404701885148E-3</v>
      </c>
      <c r="J171" s="20">
        <f t="shared" si="1"/>
        <v>-1.1350565375235235</v>
      </c>
    </row>
    <row r="172" spans="1:10" ht="14.25" customHeight="1" x14ac:dyDescent="0.3">
      <c r="A172" s="10">
        <v>44431</v>
      </c>
      <c r="B172" s="13">
        <v>68.900002000000001</v>
      </c>
      <c r="C172" s="13">
        <v>69.25</v>
      </c>
      <c r="D172" s="13">
        <v>65.599997999999999</v>
      </c>
      <c r="E172" s="13">
        <v>66.650002000000001</v>
      </c>
      <c r="F172" s="13">
        <v>66.650002000000001</v>
      </c>
      <c r="I172" s="13">
        <f t="shared" si="0"/>
        <v>5.0413935372933963E-3</v>
      </c>
      <c r="J172" s="20">
        <f t="shared" si="1"/>
        <v>-1.1077875119638438</v>
      </c>
    </row>
    <row r="173" spans="1:10" ht="14.25" customHeight="1" x14ac:dyDescent="0.3">
      <c r="A173" s="10">
        <v>44432</v>
      </c>
      <c r="B173" s="13">
        <v>66.650002000000001</v>
      </c>
      <c r="C173" s="13">
        <v>69.599997999999999</v>
      </c>
      <c r="D173" s="13">
        <v>65.650002000000001</v>
      </c>
      <c r="E173" s="13">
        <v>68.949996999999996</v>
      </c>
      <c r="F173" s="13">
        <v>68.949996999999996</v>
      </c>
      <c r="I173" s="13">
        <f t="shared" si="0"/>
        <v>3.8059632053752721E-2</v>
      </c>
      <c r="J173" s="20">
        <f t="shared" si="1"/>
        <v>-1.0696110943324968</v>
      </c>
    </row>
    <row r="174" spans="1:10" ht="14.25" customHeight="1" x14ac:dyDescent="0.3">
      <c r="A174" s="10">
        <v>44433</v>
      </c>
      <c r="B174" s="13">
        <v>68.949996999999996</v>
      </c>
      <c r="C174" s="13">
        <v>72.300003000000004</v>
      </c>
      <c r="D174" s="13">
        <v>68.099997999999999</v>
      </c>
      <c r="E174" s="13">
        <v>71.75</v>
      </c>
      <c r="F174" s="13">
        <v>71.75</v>
      </c>
      <c r="I174" s="13">
        <f t="shared" si="0"/>
        <v>2.5265924897800052E-2</v>
      </c>
      <c r="J174" s="20">
        <f t="shared" si="1"/>
        <v>-0.77510507290744413</v>
      </c>
    </row>
    <row r="175" spans="1:10" ht="14.25" customHeight="1" x14ac:dyDescent="0.3">
      <c r="A175" s="10">
        <v>44434</v>
      </c>
      <c r="B175" s="13">
        <v>72.25</v>
      </c>
      <c r="C175" s="13">
        <v>74.150002000000001</v>
      </c>
      <c r="D175" s="13">
        <v>70.300003000000004</v>
      </c>
      <c r="E175" s="13">
        <v>71.099997999999999</v>
      </c>
      <c r="F175" s="13">
        <v>71.099997999999999</v>
      </c>
      <c r="I175" s="13">
        <f t="shared" si="0"/>
        <v>-3.3772405385389258E-3</v>
      </c>
      <c r="J175" s="20">
        <f t="shared" si="1"/>
        <v>-0.57331439284191676</v>
      </c>
    </row>
    <row r="176" spans="1:10" ht="14.25" customHeight="1" x14ac:dyDescent="0.3">
      <c r="A176" s="10">
        <v>44435</v>
      </c>
      <c r="B176" s="13">
        <v>73.400002000000001</v>
      </c>
      <c r="C176" s="13">
        <v>73.900002000000001</v>
      </c>
      <c r="D176" s="13">
        <v>72.050003000000004</v>
      </c>
      <c r="E176" s="13">
        <v>73</v>
      </c>
      <c r="F176" s="13">
        <v>73</v>
      </c>
      <c r="I176" s="13">
        <f t="shared" si="0"/>
        <v>-1.3624188568300897E-2</v>
      </c>
      <c r="J176" s="20">
        <f t="shared" si="1"/>
        <v>-0.60058341840159646</v>
      </c>
    </row>
    <row r="177" spans="1:10" ht="14.25" customHeight="1" x14ac:dyDescent="0.3">
      <c r="A177" s="10">
        <v>44438</v>
      </c>
      <c r="B177" s="13">
        <v>72.900002000000001</v>
      </c>
      <c r="C177" s="13">
        <v>72.900002000000001</v>
      </c>
      <c r="D177" s="13">
        <v>71.150002000000001</v>
      </c>
      <c r="E177" s="13">
        <v>71.400002000000001</v>
      </c>
      <c r="F177" s="13">
        <v>71.400002000000001</v>
      </c>
      <c r="I177" s="13">
        <f t="shared" si="0"/>
        <v>-5.5021045888252766E-3</v>
      </c>
      <c r="J177" s="20">
        <f t="shared" si="1"/>
        <v>-0.70965952064031534</v>
      </c>
    </row>
    <row r="178" spans="1:10" ht="14.25" customHeight="1" x14ac:dyDescent="0.3">
      <c r="A178" s="10">
        <v>44439</v>
      </c>
      <c r="B178" s="13">
        <v>71.099997999999999</v>
      </c>
      <c r="C178" s="13">
        <v>72.5</v>
      </c>
      <c r="D178" s="13">
        <v>70.5</v>
      </c>
      <c r="E178" s="13">
        <v>71.300003000000004</v>
      </c>
      <c r="F178" s="13">
        <v>71.300003000000004</v>
      </c>
      <c r="I178" s="13">
        <f t="shared" si="0"/>
        <v>1.4378925975395924E-2</v>
      </c>
      <c r="J178" s="20">
        <f t="shared" si="1"/>
        <v>-0.75329017968800749</v>
      </c>
    </row>
    <row r="179" spans="1:10" ht="14.25" customHeight="1" x14ac:dyDescent="0.3">
      <c r="A179" s="10">
        <v>44440</v>
      </c>
      <c r="B179" s="13">
        <v>71.349997999999999</v>
      </c>
      <c r="C179" s="13">
        <v>73.550003000000004</v>
      </c>
      <c r="D179" s="13">
        <v>71.300003000000004</v>
      </c>
      <c r="E179" s="13">
        <v>72.050003000000004</v>
      </c>
      <c r="F179" s="13">
        <v>72.050003000000004</v>
      </c>
      <c r="I179" s="13">
        <f t="shared" si="0"/>
        <v>-7.5060466876337969E-3</v>
      </c>
      <c r="J179" s="20">
        <f t="shared" si="1"/>
        <v>-0.63875994510904543</v>
      </c>
    </row>
    <row r="180" spans="1:10" ht="14.25" customHeight="1" x14ac:dyDescent="0.3">
      <c r="A180" s="10">
        <v>44441</v>
      </c>
      <c r="B180" s="13">
        <v>72.5</v>
      </c>
      <c r="C180" s="13">
        <v>73</v>
      </c>
      <c r="D180" s="13">
        <v>71.300003000000004</v>
      </c>
      <c r="E180" s="13">
        <v>71.599997999999999</v>
      </c>
      <c r="F180" s="13">
        <v>71.599997999999999</v>
      </c>
      <c r="I180" s="13">
        <f t="shared" si="0"/>
        <v>0</v>
      </c>
      <c r="J180" s="20">
        <f t="shared" si="1"/>
        <v>-0.69875212856864799</v>
      </c>
    </row>
    <row r="181" spans="1:10" ht="14.25" customHeight="1" x14ac:dyDescent="0.3">
      <c r="A181" s="10">
        <v>44442</v>
      </c>
      <c r="B181" s="13">
        <v>71.949996999999996</v>
      </c>
      <c r="C181" s="13">
        <v>73</v>
      </c>
      <c r="D181" s="13">
        <v>70.5</v>
      </c>
      <c r="E181" s="13">
        <v>71.550003000000004</v>
      </c>
      <c r="F181" s="13">
        <v>71.550003000000004</v>
      </c>
      <c r="I181" s="13">
        <f t="shared" si="0"/>
        <v>-1.8666258960742456E-2</v>
      </c>
      <c r="J181" s="20">
        <f t="shared" si="1"/>
        <v>-0.69875212856864799</v>
      </c>
    </row>
    <row r="182" spans="1:10" ht="14.25" customHeight="1" x14ac:dyDescent="0.3">
      <c r="A182" s="10">
        <v>44445</v>
      </c>
      <c r="B182" s="13">
        <v>71.5</v>
      </c>
      <c r="C182" s="13">
        <v>71.650002000000001</v>
      </c>
      <c r="D182" s="13">
        <v>70.199996999999996</v>
      </c>
      <c r="E182" s="13">
        <v>70.349997999999999</v>
      </c>
      <c r="F182" s="13">
        <v>70.349997999999999</v>
      </c>
      <c r="I182" s="13">
        <f t="shared" si="0"/>
        <v>3.4831103557636228E-3</v>
      </c>
      <c r="J182" s="20">
        <f t="shared" si="1"/>
        <v>-0.84600464843871392</v>
      </c>
    </row>
    <row r="183" spans="1:10" ht="14.25" customHeight="1" x14ac:dyDescent="0.3">
      <c r="A183" s="10">
        <v>44446</v>
      </c>
      <c r="B183" s="13">
        <v>71.5</v>
      </c>
      <c r="C183" s="13">
        <v>71.900002000000001</v>
      </c>
      <c r="D183" s="13">
        <v>69.400002000000001</v>
      </c>
      <c r="E183" s="13">
        <v>69.900002000000001</v>
      </c>
      <c r="F183" s="13">
        <v>69.900002000000001</v>
      </c>
      <c r="I183" s="13">
        <f t="shared" si="0"/>
        <v>-1.2596415502096874E-2</v>
      </c>
      <c r="J183" s="20">
        <f t="shared" si="1"/>
        <v>-0.81873562287903423</v>
      </c>
    </row>
    <row r="184" spans="1:10" ht="14.25" customHeight="1" x14ac:dyDescent="0.3">
      <c r="A184" s="10">
        <v>44447</v>
      </c>
      <c r="B184" s="13">
        <v>70.599997999999999</v>
      </c>
      <c r="C184" s="13">
        <v>71</v>
      </c>
      <c r="D184" s="13">
        <v>69</v>
      </c>
      <c r="E184" s="13">
        <v>69.599997999999999</v>
      </c>
      <c r="F184" s="13">
        <v>69.599997999999999</v>
      </c>
      <c r="I184" s="13">
        <f t="shared" si="0"/>
        <v>-9.1971219101999475E-3</v>
      </c>
      <c r="J184" s="20">
        <f t="shared" si="1"/>
        <v>-0.91690433304608576</v>
      </c>
    </row>
    <row r="185" spans="1:10" ht="14.25" customHeight="1" x14ac:dyDescent="0.3">
      <c r="A185" s="10">
        <v>44448</v>
      </c>
      <c r="B185" s="13">
        <v>69.599997999999999</v>
      </c>
      <c r="C185" s="13">
        <v>70.349997999999999</v>
      </c>
      <c r="D185" s="13">
        <v>69.25</v>
      </c>
      <c r="E185" s="13">
        <v>69.599997999999999</v>
      </c>
      <c r="F185" s="13">
        <v>69.599997999999999</v>
      </c>
      <c r="I185" s="13">
        <f t="shared" si="0"/>
        <v>1.2010021151982141E-2</v>
      </c>
      <c r="J185" s="20">
        <f t="shared" si="1"/>
        <v>-0.9878040176534576</v>
      </c>
    </row>
    <row r="186" spans="1:10" ht="14.25" customHeight="1" x14ac:dyDescent="0.3">
      <c r="A186" s="10">
        <v>44452</v>
      </c>
      <c r="B186" s="13">
        <v>69.699996999999996</v>
      </c>
      <c r="C186" s="13">
        <v>71.199996999999996</v>
      </c>
      <c r="D186" s="13">
        <v>69.550003000000004</v>
      </c>
      <c r="E186" s="13">
        <v>69.800003000000004</v>
      </c>
      <c r="F186" s="13">
        <v>69.800003000000004</v>
      </c>
      <c r="I186" s="13">
        <f t="shared" si="0"/>
        <v>1.9472117999443071E-2</v>
      </c>
      <c r="J186" s="20">
        <f t="shared" si="1"/>
        <v>-0.89508943982664912</v>
      </c>
    </row>
    <row r="187" spans="1:10" ht="14.25" customHeight="1" x14ac:dyDescent="0.3">
      <c r="A187" s="10">
        <v>44453</v>
      </c>
      <c r="B187" s="13">
        <v>70.199996999999996</v>
      </c>
      <c r="C187" s="13">
        <v>72.599997999999999</v>
      </c>
      <c r="D187" s="13">
        <v>70.199996999999996</v>
      </c>
      <c r="E187" s="13">
        <v>72.050003000000004</v>
      </c>
      <c r="F187" s="13">
        <v>72.050003000000004</v>
      </c>
      <c r="I187" s="13">
        <f t="shared" si="0"/>
        <v>6.4021912152933791E-2</v>
      </c>
      <c r="J187" s="20">
        <f t="shared" si="1"/>
        <v>-0.74238278761634013</v>
      </c>
    </row>
    <row r="188" spans="1:10" ht="14.25" customHeight="1" x14ac:dyDescent="0.3">
      <c r="A188" s="10">
        <v>44454</v>
      </c>
      <c r="B188" s="13">
        <v>73.25</v>
      </c>
      <c r="C188" s="13">
        <v>77.400002000000001</v>
      </c>
      <c r="D188" s="13">
        <v>72.599997999999999</v>
      </c>
      <c r="E188" s="13">
        <v>76.300003000000004</v>
      </c>
      <c r="F188" s="13">
        <v>76.300003000000004</v>
      </c>
      <c r="I188" s="13">
        <f t="shared" si="0"/>
        <v>-6.4625527289599181E-4</v>
      </c>
      <c r="J188" s="20">
        <f t="shared" si="1"/>
        <v>-0.2188170605660803</v>
      </c>
    </row>
    <row r="189" spans="1:10" ht="14.25" customHeight="1" x14ac:dyDescent="0.3">
      <c r="A189" s="10">
        <v>44455</v>
      </c>
      <c r="B189" s="13">
        <v>77.25</v>
      </c>
      <c r="C189" s="13">
        <v>77.349997999999999</v>
      </c>
      <c r="D189" s="13">
        <v>74.949996999999996</v>
      </c>
      <c r="E189" s="13">
        <v>75.949996999999996</v>
      </c>
      <c r="F189" s="13">
        <v>75.949996999999996</v>
      </c>
      <c r="I189" s="13">
        <f t="shared" si="0"/>
        <v>5.7768717419571979E-2</v>
      </c>
      <c r="J189" s="20">
        <f t="shared" si="1"/>
        <v>-0.22427130198242534</v>
      </c>
    </row>
    <row r="190" spans="1:10" ht="14.25" customHeight="1" x14ac:dyDescent="0.3">
      <c r="A190" s="10">
        <v>44456</v>
      </c>
      <c r="B190" s="13">
        <v>77.400002000000001</v>
      </c>
      <c r="C190" s="13">
        <v>81.949996999999996</v>
      </c>
      <c r="D190" s="13">
        <v>76.650002000000001</v>
      </c>
      <c r="E190" s="13">
        <v>78.550003000000004</v>
      </c>
      <c r="F190" s="13">
        <v>78.550003000000004</v>
      </c>
      <c r="I190" s="13">
        <f t="shared" si="0"/>
        <v>8.5055798833096278E-3</v>
      </c>
      <c r="J190" s="20">
        <f t="shared" si="1"/>
        <v>0.27747865923957904</v>
      </c>
    </row>
    <row r="191" spans="1:10" ht="14.25" customHeight="1" x14ac:dyDescent="0.3">
      <c r="A191" s="10">
        <v>44459</v>
      </c>
      <c r="B191" s="13">
        <v>78.550003000000004</v>
      </c>
      <c r="C191" s="13">
        <v>82.650002000000001</v>
      </c>
      <c r="D191" s="13">
        <v>77.599997999999999</v>
      </c>
      <c r="E191" s="13">
        <v>78.5</v>
      </c>
      <c r="F191" s="13">
        <v>78.5</v>
      </c>
      <c r="I191" s="13">
        <f t="shared" si="0"/>
        <v>-2.0165693793021251E-2</v>
      </c>
      <c r="J191" s="20">
        <f t="shared" si="1"/>
        <v>0.35383247618719393</v>
      </c>
    </row>
    <row r="192" spans="1:10" ht="14.25" customHeight="1" x14ac:dyDescent="0.3">
      <c r="A192" s="10">
        <v>44460</v>
      </c>
      <c r="B192" s="13">
        <v>78.5</v>
      </c>
      <c r="C192" s="13">
        <v>81</v>
      </c>
      <c r="D192" s="13">
        <v>77.050003000000004</v>
      </c>
      <c r="E192" s="13">
        <v>79.75</v>
      </c>
      <c r="F192" s="13">
        <v>79.75</v>
      </c>
      <c r="I192" s="13">
        <f t="shared" si="0"/>
        <v>-6.8133185242896625E-3</v>
      </c>
      <c r="J192" s="20">
        <f t="shared" si="1"/>
        <v>0.17385668934110321</v>
      </c>
    </row>
    <row r="193" spans="1:10" ht="14.25" customHeight="1" x14ac:dyDescent="0.3">
      <c r="A193" s="10">
        <v>44461</v>
      </c>
      <c r="B193" s="13">
        <v>80.25</v>
      </c>
      <c r="C193" s="13">
        <v>80.449996999999996</v>
      </c>
      <c r="D193" s="13">
        <v>77.699996999999996</v>
      </c>
      <c r="E193" s="13">
        <v>78.199996999999996</v>
      </c>
      <c r="F193" s="13">
        <v>78.199996999999996</v>
      </c>
      <c r="I193" s="13">
        <f t="shared" si="0"/>
        <v>-1.6291024552650663E-2</v>
      </c>
      <c r="J193" s="20">
        <f t="shared" si="1"/>
        <v>0.11386450588150068</v>
      </c>
    </row>
    <row r="194" spans="1:10" ht="14.25" customHeight="1" x14ac:dyDescent="0.3">
      <c r="A194" s="10">
        <v>44462</v>
      </c>
      <c r="B194" s="13">
        <v>78.599997999999999</v>
      </c>
      <c r="C194" s="13">
        <v>79.150002000000001</v>
      </c>
      <c r="D194" s="13">
        <v>77.550003000000004</v>
      </c>
      <c r="E194" s="13">
        <v>77.849997999999999</v>
      </c>
      <c r="F194" s="13">
        <v>77.849997999999999</v>
      </c>
      <c r="I194" s="13">
        <f t="shared" si="0"/>
        <v>-1.1435982175235844E-2</v>
      </c>
      <c r="J194" s="20">
        <f t="shared" si="1"/>
        <v>-2.7933881648322216E-2</v>
      </c>
    </row>
    <row r="195" spans="1:10" ht="14.25" customHeight="1" x14ac:dyDescent="0.3">
      <c r="A195" s="10">
        <v>44463</v>
      </c>
      <c r="B195" s="13">
        <v>77.849997999999999</v>
      </c>
      <c r="C195" s="13">
        <v>78.25</v>
      </c>
      <c r="D195" s="13">
        <v>75.550003000000004</v>
      </c>
      <c r="E195" s="13">
        <v>76.150002000000001</v>
      </c>
      <c r="F195" s="13">
        <v>76.150002000000001</v>
      </c>
      <c r="I195" s="13">
        <f t="shared" si="0"/>
        <v>6.3694482854799285E-3</v>
      </c>
      <c r="J195" s="20">
        <f t="shared" si="1"/>
        <v>-0.12610259181537378</v>
      </c>
    </row>
    <row r="196" spans="1:10" ht="14.25" customHeight="1" x14ac:dyDescent="0.3">
      <c r="A196" s="10">
        <v>44466</v>
      </c>
      <c r="B196" s="13">
        <v>77.650002000000001</v>
      </c>
      <c r="C196" s="13">
        <v>78.75</v>
      </c>
      <c r="D196" s="13">
        <v>76.599997999999999</v>
      </c>
      <c r="E196" s="13">
        <v>77.300003000000004</v>
      </c>
      <c r="F196" s="13">
        <v>77.300003000000004</v>
      </c>
      <c r="I196" s="13">
        <f t="shared" si="0"/>
        <v>-1.3423058942180108E-2</v>
      </c>
      <c r="J196" s="20">
        <f t="shared" si="1"/>
        <v>-7.1564540696014325E-2</v>
      </c>
    </row>
    <row r="197" spans="1:10" ht="14.25" customHeight="1" x14ac:dyDescent="0.3">
      <c r="A197" s="10">
        <v>44467</v>
      </c>
      <c r="B197" s="13">
        <v>77.650002000000001</v>
      </c>
      <c r="C197" s="13">
        <v>77.699996999999996</v>
      </c>
      <c r="D197" s="13">
        <v>75.699996999999996</v>
      </c>
      <c r="E197" s="13">
        <v>76.050003000000004</v>
      </c>
      <c r="F197" s="13">
        <v>76.050003000000004</v>
      </c>
      <c r="I197" s="13">
        <f t="shared" si="0"/>
        <v>-1.2301832296255777E-2</v>
      </c>
      <c r="J197" s="20">
        <f t="shared" si="1"/>
        <v>-0.18609477527497631</v>
      </c>
    </row>
    <row r="198" spans="1:10" ht="14.25" customHeight="1" x14ac:dyDescent="0.3">
      <c r="A198" s="10">
        <v>44468</v>
      </c>
      <c r="B198" s="13">
        <v>75.699996999999996</v>
      </c>
      <c r="C198" s="13">
        <v>76.75</v>
      </c>
      <c r="D198" s="13">
        <v>75</v>
      </c>
      <c r="E198" s="13">
        <v>75.800003000000004</v>
      </c>
      <c r="F198" s="13">
        <v>75.800003000000004</v>
      </c>
      <c r="I198" s="13">
        <f t="shared" si="0"/>
        <v>-6.517172075257814E-4</v>
      </c>
      <c r="J198" s="20">
        <f t="shared" si="1"/>
        <v>-0.28971674517345214</v>
      </c>
    </row>
    <row r="199" spans="1:10" ht="14.25" customHeight="1" x14ac:dyDescent="0.3">
      <c r="A199" s="10">
        <v>44469</v>
      </c>
      <c r="B199" s="13">
        <v>76</v>
      </c>
      <c r="C199" s="13">
        <v>76.699996999999996</v>
      </c>
      <c r="D199" s="13">
        <v>74.949996999999996</v>
      </c>
      <c r="E199" s="13">
        <v>75.150002000000001</v>
      </c>
      <c r="F199" s="13">
        <v>75.150002000000001</v>
      </c>
      <c r="I199" s="13">
        <f t="shared" si="0"/>
        <v>-3.918946909295765E-3</v>
      </c>
      <c r="J199" s="20">
        <f t="shared" si="1"/>
        <v>-0.2951708775136952</v>
      </c>
    </row>
    <row r="200" spans="1:10" ht="14.25" customHeight="1" x14ac:dyDescent="0.3">
      <c r="A200" s="10">
        <v>44470</v>
      </c>
      <c r="B200" s="13">
        <v>74.199996999999996</v>
      </c>
      <c r="C200" s="13">
        <v>76.400002000000001</v>
      </c>
      <c r="D200" s="13">
        <v>74.199996999999996</v>
      </c>
      <c r="E200" s="13">
        <v>75</v>
      </c>
      <c r="F200" s="13">
        <v>75</v>
      </c>
      <c r="I200" s="13">
        <f t="shared" si="0"/>
        <v>-3.9344837640540448E-3</v>
      </c>
      <c r="J200" s="20">
        <f t="shared" si="1"/>
        <v>-0.32789316280479919</v>
      </c>
    </row>
    <row r="201" spans="1:10" ht="14.25" customHeight="1" x14ac:dyDescent="0.3">
      <c r="A201" s="10">
        <v>44473</v>
      </c>
      <c r="B201" s="13">
        <v>75.650002000000001</v>
      </c>
      <c r="C201" s="13">
        <v>76.099997999999999</v>
      </c>
      <c r="D201" s="13">
        <v>74.849997999999999</v>
      </c>
      <c r="E201" s="13">
        <v>75.25</v>
      </c>
      <c r="F201" s="13">
        <v>75.25</v>
      </c>
      <c r="I201" s="13">
        <f t="shared" si="0"/>
        <v>-1.3148983000997757E-3</v>
      </c>
      <c r="J201" s="20">
        <f t="shared" si="1"/>
        <v>-0.36061642978082398</v>
      </c>
    </row>
    <row r="202" spans="1:10" ht="14.25" customHeight="1" x14ac:dyDescent="0.3">
      <c r="A202" s="10">
        <v>44474</v>
      </c>
      <c r="B202" s="13">
        <v>75.25</v>
      </c>
      <c r="C202" s="13">
        <v>76</v>
      </c>
      <c r="D202" s="13">
        <v>75.25</v>
      </c>
      <c r="E202" s="13">
        <v>75.400002000000001</v>
      </c>
      <c r="F202" s="13">
        <v>75.400002000000001</v>
      </c>
      <c r="I202" s="13">
        <f t="shared" si="0"/>
        <v>0</v>
      </c>
      <c r="J202" s="20">
        <f t="shared" si="1"/>
        <v>-0.37152382185249128</v>
      </c>
    </row>
    <row r="203" spans="1:10" ht="14.25" customHeight="1" x14ac:dyDescent="0.3">
      <c r="A203" s="10">
        <v>44475</v>
      </c>
      <c r="B203" s="13">
        <v>76</v>
      </c>
      <c r="C203" s="13">
        <v>76</v>
      </c>
      <c r="D203" s="13">
        <v>61.099997999999999</v>
      </c>
      <c r="E203" s="13">
        <v>70.849997999999999</v>
      </c>
      <c r="F203" s="13">
        <v>70.849997999999999</v>
      </c>
      <c r="I203" s="13">
        <f t="shared" si="0"/>
        <v>-5.2770835558705485E-3</v>
      </c>
      <c r="J203" s="20">
        <f t="shared" si="1"/>
        <v>-0.37152382185249128</v>
      </c>
    </row>
    <row r="204" spans="1:10" ht="14.25" customHeight="1" x14ac:dyDescent="0.3">
      <c r="A204" s="10">
        <v>44476</v>
      </c>
      <c r="B204" s="13">
        <v>72.449996999999996</v>
      </c>
      <c r="C204" s="13">
        <v>75.599997999999999</v>
      </c>
      <c r="D204" s="13">
        <v>72.449996999999996</v>
      </c>
      <c r="E204" s="13">
        <v>75.099997999999999</v>
      </c>
      <c r="F204" s="13">
        <v>75.099997999999999</v>
      </c>
      <c r="I204" s="13">
        <f t="shared" si="0"/>
        <v>-1.9861112780348526E-3</v>
      </c>
      <c r="J204" s="20">
        <f t="shared" si="1"/>
        <v>-0.41515448090018342</v>
      </c>
    </row>
    <row r="205" spans="1:10" ht="14.25" customHeight="1" x14ac:dyDescent="0.3">
      <c r="A205" s="10">
        <v>44477</v>
      </c>
      <c r="B205" s="13">
        <v>75.099997999999999</v>
      </c>
      <c r="C205" s="13">
        <v>75.449996999999996</v>
      </c>
      <c r="D205" s="13">
        <v>74.050003000000004</v>
      </c>
      <c r="E205" s="13">
        <v>74.25</v>
      </c>
      <c r="F205" s="13">
        <v>74.25</v>
      </c>
      <c r="I205" s="13">
        <f t="shared" si="0"/>
        <v>2.8741429898870189E-2</v>
      </c>
      <c r="J205" s="20">
        <f t="shared" si="1"/>
        <v>-0.43151600531209383</v>
      </c>
    </row>
    <row r="206" spans="1:10" ht="14.25" customHeight="1" x14ac:dyDescent="0.3">
      <c r="A206" s="10">
        <v>44480</v>
      </c>
      <c r="B206" s="13">
        <v>74.849997999999999</v>
      </c>
      <c r="C206" s="13">
        <v>77.650002000000001</v>
      </c>
      <c r="D206" s="13">
        <v>74.349997999999999</v>
      </c>
      <c r="E206" s="13">
        <v>75.650002000000001</v>
      </c>
      <c r="F206" s="13">
        <v>75.650002000000001</v>
      </c>
      <c r="I206" s="13">
        <f t="shared" si="0"/>
        <v>-2.4113243125134218E-2</v>
      </c>
      <c r="J206" s="20">
        <f t="shared" si="1"/>
        <v>-0.19154803500640058</v>
      </c>
    </row>
    <row r="207" spans="1:10" ht="14.25" customHeight="1" x14ac:dyDescent="0.3">
      <c r="A207" s="10">
        <v>44481</v>
      </c>
      <c r="B207" s="13">
        <v>75.650002000000001</v>
      </c>
      <c r="C207" s="13">
        <v>75.800003000000004</v>
      </c>
      <c r="D207" s="13">
        <v>74.550003000000004</v>
      </c>
      <c r="E207" s="13">
        <v>75</v>
      </c>
      <c r="F207" s="13">
        <v>75</v>
      </c>
      <c r="I207" s="13">
        <f t="shared" si="0"/>
        <v>4.7029522996965417E-2</v>
      </c>
      <c r="J207" s="20">
        <f t="shared" si="1"/>
        <v>-0.39333871507192797</v>
      </c>
    </row>
    <row r="208" spans="1:10" ht="14.25" customHeight="1" x14ac:dyDescent="0.3">
      <c r="A208" s="10">
        <v>44482</v>
      </c>
      <c r="B208" s="13">
        <v>78.5</v>
      </c>
      <c r="C208" s="13">
        <v>79.449996999999996</v>
      </c>
      <c r="D208" s="13">
        <v>77.099997999999999</v>
      </c>
      <c r="E208" s="13">
        <v>77.550003000000004</v>
      </c>
      <c r="F208" s="13">
        <v>77.550003000000004</v>
      </c>
      <c r="I208" s="13">
        <f t="shared" si="0"/>
        <v>-1.5858246035033694E-2</v>
      </c>
      <c r="J208" s="20">
        <f t="shared" si="1"/>
        <v>4.7884036427817767E-3</v>
      </c>
    </row>
    <row r="209" spans="1:10" ht="14.25" customHeight="1" x14ac:dyDescent="0.3">
      <c r="A209" s="10">
        <v>44483</v>
      </c>
      <c r="B209" s="13">
        <v>78.199996999999996</v>
      </c>
      <c r="C209" s="13">
        <v>78.199996999999996</v>
      </c>
      <c r="D209" s="13">
        <v>76.050003000000004</v>
      </c>
      <c r="E209" s="13">
        <v>76.550003000000004</v>
      </c>
      <c r="F209" s="13">
        <v>76.550003000000004</v>
      </c>
      <c r="I209" s="13">
        <f t="shared" si="0"/>
        <v>-1.2222693410238423E-2</v>
      </c>
      <c r="J209" s="20">
        <f t="shared" si="1"/>
        <v>-0.13155672415561684</v>
      </c>
    </row>
    <row r="210" spans="1:10" ht="14.25" customHeight="1" x14ac:dyDescent="0.3">
      <c r="A210" s="10">
        <v>44487</v>
      </c>
      <c r="B210" s="13">
        <v>75.349997999999999</v>
      </c>
      <c r="C210" s="13">
        <v>77.25</v>
      </c>
      <c r="D210" s="13">
        <v>75.349997999999999</v>
      </c>
      <c r="E210" s="13">
        <v>75.800003000000004</v>
      </c>
      <c r="F210" s="13">
        <v>75.800003000000004</v>
      </c>
      <c r="I210" s="13">
        <f t="shared" si="0"/>
        <v>-3.2414939241709557E-3</v>
      </c>
      <c r="J210" s="20">
        <f t="shared" si="1"/>
        <v>-0.23517869405409267</v>
      </c>
    </row>
    <row r="211" spans="1:10" ht="14.25" customHeight="1" x14ac:dyDescent="0.3">
      <c r="A211" s="10">
        <v>44488</v>
      </c>
      <c r="B211" s="13">
        <v>76.900002000000001</v>
      </c>
      <c r="C211" s="13">
        <v>77</v>
      </c>
      <c r="D211" s="13">
        <v>73.849997999999999</v>
      </c>
      <c r="E211" s="13">
        <v>74.349997999999999</v>
      </c>
      <c r="F211" s="13">
        <v>74.349997999999999</v>
      </c>
      <c r="I211" s="13">
        <f t="shared" si="0"/>
        <v>-2.4984889714753621E-2</v>
      </c>
      <c r="J211" s="20">
        <f t="shared" si="1"/>
        <v>-0.26244771961377239</v>
      </c>
    </row>
    <row r="212" spans="1:10" ht="14.25" customHeight="1" x14ac:dyDescent="0.3">
      <c r="A212" s="10">
        <v>44489</v>
      </c>
      <c r="B212" s="13">
        <v>74.5</v>
      </c>
      <c r="C212" s="13">
        <v>75.099997999999999</v>
      </c>
      <c r="D212" s="13">
        <v>72.800003000000004</v>
      </c>
      <c r="E212" s="13">
        <v>73.599997999999999</v>
      </c>
      <c r="F212" s="13">
        <v>73.599997999999999</v>
      </c>
      <c r="I212" s="13">
        <f t="shared" si="0"/>
        <v>-6.0099813620366621E-3</v>
      </c>
      <c r="J212" s="20">
        <f t="shared" si="1"/>
        <v>-0.46969253201954286</v>
      </c>
    </row>
    <row r="213" spans="1:10" ht="14.25" customHeight="1" x14ac:dyDescent="0.3">
      <c r="A213" s="10">
        <v>44490</v>
      </c>
      <c r="B213" s="13">
        <v>74</v>
      </c>
      <c r="C213" s="13">
        <v>74.650002000000001</v>
      </c>
      <c r="D213" s="13">
        <v>73.25</v>
      </c>
      <c r="E213" s="13">
        <v>73.800003000000004</v>
      </c>
      <c r="F213" s="13">
        <v>73.800003000000004</v>
      </c>
      <c r="I213" s="13">
        <f t="shared" si="0"/>
        <v>1.7922789509437383E-2</v>
      </c>
      <c r="J213" s="20">
        <f t="shared" si="1"/>
        <v>-0.51877634172255727</v>
      </c>
    </row>
    <row r="214" spans="1:10" ht="14.25" customHeight="1" x14ac:dyDescent="0.3">
      <c r="A214" s="10">
        <v>44491</v>
      </c>
      <c r="B214" s="13">
        <v>76</v>
      </c>
      <c r="C214" s="13">
        <v>76</v>
      </c>
      <c r="D214" s="13">
        <v>72.650002000000001</v>
      </c>
      <c r="E214" s="13">
        <v>73.25</v>
      </c>
      <c r="F214" s="13">
        <v>73.25</v>
      </c>
      <c r="I214" s="13">
        <f t="shared" si="0"/>
        <v>-2.6668247082161294E-2</v>
      </c>
      <c r="J214" s="20">
        <f t="shared" si="1"/>
        <v>-0.37152382185249128</v>
      </c>
    </row>
    <row r="215" spans="1:10" ht="14.25" customHeight="1" x14ac:dyDescent="0.3">
      <c r="A215" s="10">
        <v>44494</v>
      </c>
      <c r="B215" s="13">
        <v>74</v>
      </c>
      <c r="C215" s="13">
        <v>74</v>
      </c>
      <c r="D215" s="13">
        <v>71.5</v>
      </c>
      <c r="E215" s="13">
        <v>72.599997999999999</v>
      </c>
      <c r="F215" s="13">
        <v>72.599997999999999</v>
      </c>
      <c r="I215" s="13">
        <f t="shared" si="0"/>
        <v>-8.8226158817097354E-3</v>
      </c>
      <c r="J215" s="20">
        <f t="shared" si="1"/>
        <v>-0.5896760263299291</v>
      </c>
    </row>
    <row r="216" spans="1:10" ht="14.25" customHeight="1" x14ac:dyDescent="0.3">
      <c r="A216" s="10">
        <v>44495</v>
      </c>
      <c r="B216" s="13">
        <v>73</v>
      </c>
      <c r="C216" s="13">
        <v>73.349997999999999</v>
      </c>
      <c r="D216" s="13">
        <v>72.300003000000004</v>
      </c>
      <c r="E216" s="13">
        <v>72.5</v>
      </c>
      <c r="F216" s="13">
        <v>72.5</v>
      </c>
      <c r="I216" s="13">
        <f t="shared" si="0"/>
        <v>1.3623844533137402E-3</v>
      </c>
      <c r="J216" s="20">
        <f t="shared" si="1"/>
        <v>-0.66057571093730094</v>
      </c>
    </row>
    <row r="217" spans="1:10" ht="14.25" customHeight="1" x14ac:dyDescent="0.3">
      <c r="A217" s="10">
        <v>44496</v>
      </c>
      <c r="B217" s="13">
        <v>72.5</v>
      </c>
      <c r="C217" s="13">
        <v>73.449996999999996</v>
      </c>
      <c r="D217" s="13">
        <v>72.199996999999996</v>
      </c>
      <c r="E217" s="13">
        <v>72.5</v>
      </c>
      <c r="F217" s="13">
        <v>72.5</v>
      </c>
      <c r="I217" s="13">
        <f t="shared" si="0"/>
        <v>-2.0442119554743374E-3</v>
      </c>
      <c r="J217" s="20">
        <f t="shared" si="1"/>
        <v>-0.64966820978953166</v>
      </c>
    </row>
    <row r="218" spans="1:10" ht="14.25" customHeight="1" x14ac:dyDescent="0.3">
      <c r="A218" s="10">
        <v>44497</v>
      </c>
      <c r="B218" s="13">
        <v>73.300003000000004</v>
      </c>
      <c r="C218" s="13">
        <v>73.300003000000004</v>
      </c>
      <c r="D218" s="13">
        <v>70.650002000000001</v>
      </c>
      <c r="E218" s="13">
        <v>71.099997999999999</v>
      </c>
      <c r="F218" s="13">
        <v>71.099997999999999</v>
      </c>
      <c r="I218" s="13">
        <f t="shared" si="0"/>
        <v>-1.8589258182545542E-2</v>
      </c>
      <c r="J218" s="20">
        <f t="shared" si="1"/>
        <v>-0.66602897066872524</v>
      </c>
    </row>
    <row r="219" spans="1:10" ht="14.25" customHeight="1" x14ac:dyDescent="0.3">
      <c r="A219" s="10">
        <v>44498</v>
      </c>
      <c r="B219" s="13">
        <v>71.650002000000001</v>
      </c>
      <c r="C219" s="13">
        <v>71.949996999999996</v>
      </c>
      <c r="D219" s="13">
        <v>69.550003000000004</v>
      </c>
      <c r="E219" s="13">
        <v>70.800003000000004</v>
      </c>
      <c r="F219" s="13">
        <v>70.800003000000004</v>
      </c>
      <c r="I219" s="13">
        <f t="shared" si="0"/>
        <v>-4.8763456041152516E-3</v>
      </c>
      <c r="J219" s="20">
        <f t="shared" si="1"/>
        <v>-0.81328236314760993</v>
      </c>
    </row>
    <row r="220" spans="1:10" ht="14.25" customHeight="1" x14ac:dyDescent="0.3">
      <c r="A220" s="10">
        <v>44501</v>
      </c>
      <c r="B220" s="13">
        <v>71</v>
      </c>
      <c r="C220" s="13">
        <v>71.599997999999999</v>
      </c>
      <c r="D220" s="13">
        <v>70.599997999999999</v>
      </c>
      <c r="E220" s="13">
        <v>70.849997999999999</v>
      </c>
      <c r="F220" s="13">
        <v>70.849997999999999</v>
      </c>
      <c r="I220" s="13">
        <f t="shared" si="0"/>
        <v>-6.9849810245835222E-4</v>
      </c>
      <c r="J220" s="20">
        <f t="shared" si="1"/>
        <v>-0.85145888985505902</v>
      </c>
    </row>
    <row r="221" spans="1:10" ht="14.25" customHeight="1" x14ac:dyDescent="0.3">
      <c r="A221" s="10">
        <v>44502</v>
      </c>
      <c r="B221" s="13">
        <v>71.199996999999996</v>
      </c>
      <c r="C221" s="13">
        <v>71.550003000000004</v>
      </c>
      <c r="D221" s="13">
        <v>70.5</v>
      </c>
      <c r="E221" s="13">
        <v>70.900002000000001</v>
      </c>
      <c r="F221" s="13">
        <v>70.900002000000001</v>
      </c>
      <c r="I221" s="13">
        <f t="shared" si="0"/>
        <v>-4.2017287824203976E-3</v>
      </c>
      <c r="J221" s="20">
        <f t="shared" si="1"/>
        <v>-0.85691214958648332</v>
      </c>
    </row>
    <row r="222" spans="1:10" ht="14.25" customHeight="1" x14ac:dyDescent="0.3">
      <c r="A222" s="10">
        <v>44503</v>
      </c>
      <c r="B222" s="13">
        <v>70.900002000000001</v>
      </c>
      <c r="C222" s="13">
        <v>71.25</v>
      </c>
      <c r="D222" s="13">
        <v>69.25</v>
      </c>
      <c r="E222" s="13">
        <v>69.699996999999996</v>
      </c>
      <c r="F222" s="13">
        <v>69.699996999999996</v>
      </c>
      <c r="I222" s="13">
        <f t="shared" si="0"/>
        <v>-4.9243574019337379E-3</v>
      </c>
      <c r="J222" s="20">
        <f t="shared" si="1"/>
        <v>-0.88963530748640607</v>
      </c>
    </row>
    <row r="223" spans="1:10" ht="14.25" customHeight="1" x14ac:dyDescent="0.3">
      <c r="A223" s="10">
        <v>44504</v>
      </c>
      <c r="B223" s="13">
        <v>69.599997999999999</v>
      </c>
      <c r="C223" s="13">
        <v>70.900002000000001</v>
      </c>
      <c r="D223" s="13">
        <v>69.599997999999999</v>
      </c>
      <c r="E223" s="13">
        <v>70.550003000000004</v>
      </c>
      <c r="F223" s="13">
        <v>70.550003000000004</v>
      </c>
      <c r="I223" s="13">
        <f t="shared" si="0"/>
        <v>3.1924918236832314E-2</v>
      </c>
      <c r="J223" s="20">
        <f t="shared" si="1"/>
        <v>-0.92781172511775312</v>
      </c>
    </row>
    <row r="224" spans="1:10" ht="14.25" customHeight="1" x14ac:dyDescent="0.3">
      <c r="A224" s="10">
        <v>44508</v>
      </c>
      <c r="B224" s="13">
        <v>70.800003000000004</v>
      </c>
      <c r="C224" s="13">
        <v>73.199996999999996</v>
      </c>
      <c r="D224" s="13">
        <v>70.550003000000004</v>
      </c>
      <c r="E224" s="13">
        <v>72.5</v>
      </c>
      <c r="F224" s="13">
        <v>72.5</v>
      </c>
      <c r="I224" s="13">
        <f t="shared" si="0"/>
        <v>3.0937276271320605E-2</v>
      </c>
      <c r="J224" s="20">
        <f t="shared" si="1"/>
        <v>-0.67693723534921135</v>
      </c>
    </row>
    <row r="225" spans="1:10" ht="14.25" customHeight="1" x14ac:dyDescent="0.3">
      <c r="A225" s="10">
        <v>44509</v>
      </c>
      <c r="B225" s="13">
        <v>72.75</v>
      </c>
      <c r="C225" s="13">
        <v>75.5</v>
      </c>
      <c r="D225" s="13">
        <v>72.349997999999999</v>
      </c>
      <c r="E225" s="13">
        <v>74.349997999999999</v>
      </c>
      <c r="F225" s="13">
        <v>74.349997999999999</v>
      </c>
      <c r="I225" s="13">
        <f t="shared" si="0"/>
        <v>2.6454645583044042E-3</v>
      </c>
      <c r="J225" s="20">
        <f t="shared" si="1"/>
        <v>-0.42606187297185077</v>
      </c>
    </row>
    <row r="226" spans="1:10" ht="14.25" customHeight="1" x14ac:dyDescent="0.3">
      <c r="A226" s="10">
        <v>44510</v>
      </c>
      <c r="B226" s="13">
        <v>74.400002000000001</v>
      </c>
      <c r="C226" s="13">
        <v>75.699996999999996</v>
      </c>
      <c r="D226" s="13">
        <v>73.300003000000004</v>
      </c>
      <c r="E226" s="13">
        <v>73.5</v>
      </c>
      <c r="F226" s="13">
        <v>73.5</v>
      </c>
      <c r="I226" s="13">
        <f t="shared" si="0"/>
        <v>-1.8667128712720086E-2</v>
      </c>
      <c r="J226" s="20">
        <f t="shared" si="1"/>
        <v>-0.40424697975241408</v>
      </c>
    </row>
    <row r="227" spans="1:10" ht="14.25" customHeight="1" x14ac:dyDescent="0.3">
      <c r="A227" s="10">
        <v>44511</v>
      </c>
      <c r="B227" s="13">
        <v>73.800003000000004</v>
      </c>
      <c r="C227" s="13">
        <v>74.300003000000004</v>
      </c>
      <c r="D227" s="13">
        <v>72.300003000000004</v>
      </c>
      <c r="E227" s="13">
        <v>73.199996999999996</v>
      </c>
      <c r="F227" s="13">
        <v>73.199996999999996</v>
      </c>
      <c r="I227" s="13">
        <f t="shared" si="0"/>
        <v>2.2622348185767846E-2</v>
      </c>
      <c r="J227" s="20">
        <f t="shared" si="1"/>
        <v>-0.55695286843000635</v>
      </c>
    </row>
    <row r="228" spans="1:10" ht="14.25" customHeight="1" x14ac:dyDescent="0.3">
      <c r="A228" s="10">
        <v>44512</v>
      </c>
      <c r="B228" s="13">
        <v>73.25</v>
      </c>
      <c r="C228" s="13">
        <v>76</v>
      </c>
      <c r="D228" s="13">
        <v>72.599997999999999</v>
      </c>
      <c r="E228" s="13">
        <v>74</v>
      </c>
      <c r="F228" s="13">
        <v>74</v>
      </c>
      <c r="I228" s="13">
        <f t="shared" si="0"/>
        <v>-2.1949694279965615E-2</v>
      </c>
      <c r="J228" s="20">
        <f t="shared" si="1"/>
        <v>-0.37152382185249128</v>
      </c>
    </row>
    <row r="229" spans="1:10" ht="14.25" customHeight="1" x14ac:dyDescent="0.3">
      <c r="A229" s="10">
        <v>44515</v>
      </c>
      <c r="B229" s="13">
        <v>73</v>
      </c>
      <c r="C229" s="13">
        <v>74.349997999999999</v>
      </c>
      <c r="D229" s="13">
        <v>70.699996999999996</v>
      </c>
      <c r="E229" s="13">
        <v>71.25</v>
      </c>
      <c r="F229" s="13">
        <v>71.25</v>
      </c>
      <c r="I229" s="13">
        <f t="shared" si="0"/>
        <v>6.5714747435641138E-2</v>
      </c>
      <c r="J229" s="20">
        <f t="shared" si="1"/>
        <v>-0.55149960869858206</v>
      </c>
    </row>
    <row r="230" spans="1:10" ht="14.25" customHeight="1" x14ac:dyDescent="0.3">
      <c r="A230" s="10">
        <v>44516</v>
      </c>
      <c r="B230" s="13">
        <v>72.5</v>
      </c>
      <c r="C230" s="13">
        <v>79.400002000000001</v>
      </c>
      <c r="D230" s="13">
        <v>71.5</v>
      </c>
      <c r="E230" s="13">
        <v>78.150002000000001</v>
      </c>
      <c r="F230" s="13">
        <v>78.150002000000001</v>
      </c>
      <c r="I230" s="13">
        <f t="shared" si="0"/>
        <v>-6.2997167437774657E-4</v>
      </c>
      <c r="J230" s="20">
        <f t="shared" si="1"/>
        <v>-6.6485608864249169E-4</v>
      </c>
    </row>
    <row r="231" spans="1:10" ht="14.25" customHeight="1" x14ac:dyDescent="0.3">
      <c r="A231" s="10">
        <v>44517</v>
      </c>
      <c r="B231" s="13">
        <v>78.900002000000001</v>
      </c>
      <c r="C231" s="13">
        <v>79.349997999999999</v>
      </c>
      <c r="D231" s="13">
        <v>76.099997999999999</v>
      </c>
      <c r="E231" s="13">
        <v>78.099997999999999</v>
      </c>
      <c r="F231" s="13">
        <v>78.099997999999999</v>
      </c>
      <c r="I231" s="13">
        <f t="shared" si="0"/>
        <v>-9.4967477777609371E-3</v>
      </c>
      <c r="J231" s="20">
        <f t="shared" si="1"/>
        <v>-6.1190975049875305E-3</v>
      </c>
    </row>
    <row r="232" spans="1:10" ht="14.25" customHeight="1" x14ac:dyDescent="0.3">
      <c r="A232" s="10">
        <v>44518</v>
      </c>
      <c r="B232" s="13">
        <v>77.949996999999996</v>
      </c>
      <c r="C232" s="13">
        <v>78.599997999999999</v>
      </c>
      <c r="D232" s="13">
        <v>74.5</v>
      </c>
      <c r="E232" s="13">
        <v>77.400002000000001</v>
      </c>
      <c r="F232" s="13">
        <v>77.400002000000001</v>
      </c>
      <c r="I232" s="13">
        <f t="shared" si="0"/>
        <v>1.8904155115656192E-2</v>
      </c>
      <c r="J232" s="20">
        <f t="shared" si="1"/>
        <v>-8.7926174184026706E-2</v>
      </c>
    </row>
    <row r="233" spans="1:10" ht="14.25" customHeight="1" x14ac:dyDescent="0.3">
      <c r="A233" s="10">
        <v>44522</v>
      </c>
      <c r="B233" s="13">
        <v>77.75</v>
      </c>
      <c r="C233" s="13">
        <v>80.099997999999999</v>
      </c>
      <c r="D233" s="13">
        <v>75.599997999999999</v>
      </c>
      <c r="E233" s="13">
        <v>78.5</v>
      </c>
      <c r="F233" s="13">
        <v>78.5</v>
      </c>
      <c r="I233" s="13">
        <f t="shared" si="0"/>
        <v>6.1138601491135279E-2</v>
      </c>
      <c r="J233" s="20">
        <f t="shared" si="1"/>
        <v>7.5687979174051651E-2</v>
      </c>
    </row>
    <row r="234" spans="1:10" ht="14.25" customHeight="1" x14ac:dyDescent="0.3">
      <c r="A234" s="10">
        <v>44523</v>
      </c>
      <c r="B234" s="13">
        <v>79.900002000000001</v>
      </c>
      <c r="C234" s="13">
        <v>85.150002000000001</v>
      </c>
      <c r="D234" s="13">
        <v>77.699996999999996</v>
      </c>
      <c r="E234" s="13">
        <v>84.449996999999996</v>
      </c>
      <c r="F234" s="13">
        <v>84.449996999999996</v>
      </c>
      <c r="I234" s="13">
        <f t="shared" si="0"/>
        <v>2.4936066613157715E-2</v>
      </c>
      <c r="J234" s="20">
        <f t="shared" si="1"/>
        <v>0.6265227317839912</v>
      </c>
    </row>
    <row r="235" spans="1:10" ht="14.25" customHeight="1" x14ac:dyDescent="0.3">
      <c r="A235" s="10">
        <v>44524</v>
      </c>
      <c r="B235" s="13">
        <v>85.150002000000001</v>
      </c>
      <c r="C235" s="13">
        <v>87.300003000000004</v>
      </c>
      <c r="D235" s="13">
        <v>81.550003000000004</v>
      </c>
      <c r="E235" s="13">
        <v>82.849997999999999</v>
      </c>
      <c r="F235" s="13">
        <v>82.849997999999999</v>
      </c>
      <c r="I235" s="13">
        <f t="shared" si="0"/>
        <v>-4.5702163864300982E-2</v>
      </c>
      <c r="J235" s="20">
        <f t="shared" si="1"/>
        <v>0.86103646067333939</v>
      </c>
    </row>
    <row r="236" spans="1:10" ht="14.25" customHeight="1" x14ac:dyDescent="0.3">
      <c r="A236" s="10">
        <v>44525</v>
      </c>
      <c r="B236" s="13">
        <v>82.5</v>
      </c>
      <c r="C236" s="13">
        <v>83.400002000000001</v>
      </c>
      <c r="D236" s="13">
        <v>80.300003000000004</v>
      </c>
      <c r="E236" s="13">
        <v>80.900002000000001</v>
      </c>
      <c r="F236" s="13">
        <v>80.900002000000001</v>
      </c>
      <c r="I236" s="13">
        <f t="shared" si="0"/>
        <v>-4.914993990350959E-2</v>
      </c>
      <c r="J236" s="20">
        <f t="shared" si="1"/>
        <v>0.43563955286623313</v>
      </c>
    </row>
    <row r="237" spans="1:10" ht="14.25" customHeight="1" x14ac:dyDescent="0.3">
      <c r="A237" s="10">
        <v>44526</v>
      </c>
      <c r="B237" s="13">
        <v>78.25</v>
      </c>
      <c r="C237" s="13">
        <v>79.400002000000001</v>
      </c>
      <c r="D237" s="13">
        <v>74.25</v>
      </c>
      <c r="E237" s="13">
        <v>75.449996999999996</v>
      </c>
      <c r="F237" s="13">
        <v>75.449996999999996</v>
      </c>
      <c r="I237" s="13">
        <f t="shared" si="0"/>
        <v>-8.4038952293615438E-2</v>
      </c>
      <c r="J237" s="20">
        <f t="shared" si="1"/>
        <v>-6.6485608864249169E-4</v>
      </c>
    </row>
    <row r="238" spans="1:10" ht="14.25" customHeight="1" x14ac:dyDescent="0.3">
      <c r="A238" s="10">
        <v>44529</v>
      </c>
      <c r="B238" s="13">
        <v>72.099997999999999</v>
      </c>
      <c r="C238" s="13">
        <v>73</v>
      </c>
      <c r="D238" s="13">
        <v>69.5</v>
      </c>
      <c r="E238" s="13">
        <v>70.75</v>
      </c>
      <c r="F238" s="13">
        <v>70.75</v>
      </c>
      <c r="I238" s="13">
        <f t="shared" si="0"/>
        <v>3.4188067487854611E-3</v>
      </c>
      <c r="J238" s="20">
        <f t="shared" si="1"/>
        <v>-0.69875212856864799</v>
      </c>
    </row>
    <row r="239" spans="1:10" ht="14.25" customHeight="1" x14ac:dyDescent="0.3">
      <c r="A239" s="10">
        <v>44530</v>
      </c>
      <c r="B239" s="13">
        <v>70.099997999999999</v>
      </c>
      <c r="C239" s="13">
        <v>73.25</v>
      </c>
      <c r="D239" s="13">
        <v>69.050003000000004</v>
      </c>
      <c r="E239" s="13">
        <v>70.099997999999999</v>
      </c>
      <c r="F239" s="13">
        <v>70.099997999999999</v>
      </c>
      <c r="I239" s="13">
        <f t="shared" si="0"/>
        <v>-1.5130934957269505E-2</v>
      </c>
      <c r="J239" s="20">
        <f t="shared" si="1"/>
        <v>-0.6714831030089683</v>
      </c>
    </row>
    <row r="240" spans="1:10" ht="14.25" customHeight="1" x14ac:dyDescent="0.3">
      <c r="A240" s="10">
        <v>44531</v>
      </c>
      <c r="B240" s="13">
        <v>70.949996999999996</v>
      </c>
      <c r="C240" s="13">
        <v>72.150002000000001</v>
      </c>
      <c r="D240" s="13">
        <v>69.25</v>
      </c>
      <c r="E240" s="13">
        <v>71.150002000000001</v>
      </c>
      <c r="F240" s="13">
        <v>71.150002000000001</v>
      </c>
      <c r="I240" s="13">
        <f t="shared" si="0"/>
        <v>3.4590140760723926E-3</v>
      </c>
      <c r="J240" s="20">
        <f t="shared" si="1"/>
        <v>-0.79146659731935454</v>
      </c>
    </row>
    <row r="241" spans="1:10" ht="14.25" customHeight="1" x14ac:dyDescent="0.3">
      <c r="A241" s="10">
        <v>44532</v>
      </c>
      <c r="B241" s="13">
        <v>71.199996999999996</v>
      </c>
      <c r="C241" s="13">
        <v>72.400002000000001</v>
      </c>
      <c r="D241" s="13">
        <v>70.199996999999996</v>
      </c>
      <c r="E241" s="13">
        <v>71.400002000000001</v>
      </c>
      <c r="F241" s="13">
        <v>71.400002000000001</v>
      </c>
      <c r="I241" s="13">
        <f t="shared" si="0"/>
        <v>-2.0740000234381693E-3</v>
      </c>
      <c r="J241" s="20">
        <f t="shared" si="1"/>
        <v>-0.76419757175967484</v>
      </c>
    </row>
    <row r="242" spans="1:10" ht="14.25" customHeight="1" x14ac:dyDescent="0.3">
      <c r="A242" s="10">
        <v>44533</v>
      </c>
      <c r="B242" s="13">
        <v>71.400002000000001</v>
      </c>
      <c r="C242" s="13">
        <v>72.25</v>
      </c>
      <c r="D242" s="13">
        <v>70.199996999999996</v>
      </c>
      <c r="E242" s="13">
        <v>71.300003000000004</v>
      </c>
      <c r="F242" s="13">
        <v>71.300003000000004</v>
      </c>
      <c r="I242" s="13">
        <f t="shared" si="0"/>
        <v>-7.6416212279720288E-3</v>
      </c>
      <c r="J242" s="20">
        <f t="shared" si="1"/>
        <v>-0.78055920524768718</v>
      </c>
    </row>
    <row r="243" spans="1:10" ht="14.25" customHeight="1" x14ac:dyDescent="0.3">
      <c r="A243" s="10">
        <v>44536</v>
      </c>
      <c r="B243" s="13">
        <v>70.849997999999999</v>
      </c>
      <c r="C243" s="13">
        <v>71.699996999999996</v>
      </c>
      <c r="D243" s="13">
        <v>68.099997999999999</v>
      </c>
      <c r="E243" s="13">
        <v>68.849997999999999</v>
      </c>
      <c r="F243" s="13">
        <v>68.849997999999999</v>
      </c>
      <c r="I243" s="13">
        <f t="shared" si="0"/>
        <v>-1.9007950633454018E-2</v>
      </c>
      <c r="J243" s="20">
        <f t="shared" si="1"/>
        <v>-0.84055138870728974</v>
      </c>
    </row>
    <row r="244" spans="1:10" ht="14.25" customHeight="1" x14ac:dyDescent="0.3">
      <c r="A244" s="10">
        <v>44537</v>
      </c>
      <c r="B244" s="13">
        <v>69.400002000000001</v>
      </c>
      <c r="C244" s="13">
        <v>70.349997999999999</v>
      </c>
      <c r="D244" s="13">
        <v>67.849997999999999</v>
      </c>
      <c r="E244" s="13">
        <v>68.449996999999996</v>
      </c>
      <c r="F244" s="13">
        <v>68.449996999999996</v>
      </c>
      <c r="I244" s="13">
        <f t="shared" si="0"/>
        <v>-1.5037805645215556E-2</v>
      </c>
      <c r="J244" s="20">
        <f t="shared" si="1"/>
        <v>-0.9878040176534576</v>
      </c>
    </row>
    <row r="245" spans="1:10" ht="14.25" customHeight="1" x14ac:dyDescent="0.3">
      <c r="A245" s="10">
        <v>44538</v>
      </c>
      <c r="B245" s="13">
        <v>66.150002000000001</v>
      </c>
      <c r="C245" s="13">
        <v>69.300003000000004</v>
      </c>
      <c r="D245" s="13">
        <v>66.150002000000001</v>
      </c>
      <c r="E245" s="13">
        <v>67.75</v>
      </c>
      <c r="F245" s="13">
        <v>67.75</v>
      </c>
      <c r="I245" s="13">
        <f t="shared" si="0"/>
        <v>3.3348232701748769E-2</v>
      </c>
      <c r="J245" s="20">
        <f t="shared" si="1"/>
        <v>-1.1023333796236008</v>
      </c>
    </row>
    <row r="246" spans="1:10" ht="14.25" customHeight="1" x14ac:dyDescent="0.3">
      <c r="A246" s="10">
        <v>44539</v>
      </c>
      <c r="B246" s="13">
        <v>68</v>
      </c>
      <c r="C246" s="13">
        <v>71.650002000000001</v>
      </c>
      <c r="D246" s="13">
        <v>68</v>
      </c>
      <c r="E246" s="13">
        <v>70.449996999999996</v>
      </c>
      <c r="F246" s="13">
        <v>70.449996999999996</v>
      </c>
      <c r="I246" s="13">
        <f t="shared" si="0"/>
        <v>-1.264064566430176E-2</v>
      </c>
      <c r="J246" s="20">
        <f t="shared" si="1"/>
        <v>-0.84600464843871392</v>
      </c>
    </row>
    <row r="247" spans="1:10" ht="14.25" customHeight="1" x14ac:dyDescent="0.3">
      <c r="A247" s="10">
        <v>44540</v>
      </c>
      <c r="B247" s="13">
        <v>69.849997999999999</v>
      </c>
      <c r="C247" s="13">
        <v>70.75</v>
      </c>
      <c r="D247" s="13">
        <v>69.099997999999999</v>
      </c>
      <c r="E247" s="13">
        <v>70.349997999999999</v>
      </c>
      <c r="F247" s="13">
        <v>70.349997999999999</v>
      </c>
      <c r="I247" s="13" t="e">
        <f t="shared" si="0"/>
        <v>#NUM!</v>
      </c>
      <c r="J247" s="20">
        <f t="shared" si="1"/>
        <v>-0.94417335860576557</v>
      </c>
    </row>
    <row r="248" spans="1:10" ht="14.25" customHeight="1" x14ac:dyDescent="0.25"/>
    <row r="249" spans="1:10" ht="14.25" customHeight="1" x14ac:dyDescent="0.25"/>
    <row r="250" spans="1:10" ht="14.25" customHeight="1" x14ac:dyDescent="0.25"/>
    <row r="251" spans="1:10" ht="14.25" customHeight="1" x14ac:dyDescent="0.25"/>
    <row r="252" spans="1:10" ht="14.25" customHeight="1" x14ac:dyDescent="0.25"/>
    <row r="253" spans="1:10" ht="14.25" customHeight="1" x14ac:dyDescent="0.25"/>
    <row r="254" spans="1:10" ht="14.25" customHeight="1" x14ac:dyDescent="0.25"/>
    <row r="255" spans="1:10" ht="14.25" customHeight="1" x14ac:dyDescent="0.25"/>
    <row r="256" spans="1:10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00"/>
  <sheetViews>
    <sheetView workbookViewId="0"/>
  </sheetViews>
  <sheetFormatPr defaultColWidth="12.59765625" defaultRowHeight="15" customHeight="1" x14ac:dyDescent="0.25"/>
  <cols>
    <col min="1" max="1" width="23" customWidth="1"/>
    <col min="2" max="2" width="19.19921875" customWidth="1"/>
    <col min="3" max="3" width="7.59765625" customWidth="1"/>
    <col min="4" max="4" width="9.59765625" customWidth="1"/>
    <col min="5" max="26" width="7.59765625" customWidth="1"/>
  </cols>
  <sheetData>
    <row r="1" spans="1:17" ht="14.25" customHeight="1" x14ac:dyDescent="0.3">
      <c r="A1" s="30" t="s">
        <v>43</v>
      </c>
      <c r="B1" s="31">
        <v>0.05</v>
      </c>
      <c r="D1" s="32" t="s">
        <v>44</v>
      </c>
      <c r="E1" s="33"/>
      <c r="F1" s="33"/>
      <c r="G1" s="33"/>
      <c r="H1" s="33"/>
      <c r="I1" s="33"/>
      <c r="J1" s="33"/>
    </row>
    <row r="2" spans="1:17" ht="14.25" customHeight="1" x14ac:dyDescent="0.3">
      <c r="A2" s="7"/>
    </row>
    <row r="3" spans="1:17" ht="14.25" customHeight="1" x14ac:dyDescent="0.3">
      <c r="A3" s="34" t="s">
        <v>45</v>
      </c>
    </row>
    <row r="4" spans="1:17" ht="14.25" customHeight="1" x14ac:dyDescent="0.35">
      <c r="A4" s="7"/>
      <c r="F4" s="35" t="s">
        <v>46</v>
      </c>
      <c r="G4" s="36"/>
      <c r="H4" s="36"/>
      <c r="I4" s="37" t="s">
        <v>47</v>
      </c>
      <c r="J4" s="36"/>
      <c r="K4" s="36"/>
      <c r="L4" s="36"/>
      <c r="M4" s="36"/>
      <c r="N4" s="36"/>
      <c r="O4" s="36"/>
      <c r="P4" s="36"/>
      <c r="Q4" s="36"/>
    </row>
    <row r="5" spans="1:17" ht="14.25" customHeight="1" x14ac:dyDescent="0.35">
      <c r="A5" s="38" t="s">
        <v>21</v>
      </c>
      <c r="B5" s="39">
        <v>3.9222787208047065E-4</v>
      </c>
      <c r="F5" s="40" t="s">
        <v>48</v>
      </c>
      <c r="G5" s="41"/>
      <c r="H5" s="41"/>
      <c r="I5" s="39"/>
      <c r="J5" s="36"/>
      <c r="K5" s="36"/>
      <c r="L5" s="36"/>
      <c r="M5" s="36"/>
      <c r="N5" s="36"/>
      <c r="O5" s="36"/>
      <c r="P5" s="36"/>
      <c r="Q5" s="36"/>
    </row>
    <row r="6" spans="1:17" ht="14.25" customHeight="1" x14ac:dyDescent="0.35">
      <c r="A6" s="38" t="s">
        <v>49</v>
      </c>
      <c r="B6" s="36">
        <v>1.3962739570053626E-2</v>
      </c>
      <c r="F6" s="40" t="s">
        <v>50</v>
      </c>
      <c r="G6" s="41"/>
      <c r="H6" s="41"/>
      <c r="I6" s="41"/>
      <c r="J6" s="36"/>
      <c r="K6" s="36"/>
      <c r="L6" s="36"/>
      <c r="M6" s="36"/>
      <c r="N6" s="36"/>
      <c r="O6" s="36"/>
      <c r="P6" s="36"/>
      <c r="Q6" s="36"/>
    </row>
    <row r="7" spans="1:17" ht="14.25" customHeight="1" x14ac:dyDescent="0.35">
      <c r="A7" s="38" t="s">
        <v>51</v>
      </c>
      <c r="B7" s="42">
        <v>-3.5528690913999998</v>
      </c>
      <c r="F7" s="43" t="s">
        <v>52</v>
      </c>
      <c r="G7" s="41"/>
      <c r="H7" s="41"/>
      <c r="I7" s="41"/>
      <c r="J7" s="36"/>
      <c r="K7" s="36"/>
      <c r="L7" s="36"/>
      <c r="M7" s="36"/>
      <c r="N7" s="36"/>
      <c r="O7" s="36"/>
      <c r="P7" s="36"/>
      <c r="Q7" s="36"/>
    </row>
    <row r="8" spans="1:17" ht="14.25" customHeight="1" x14ac:dyDescent="0.35">
      <c r="A8" s="7"/>
      <c r="F8" s="44" t="s">
        <v>53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spans="1:17" ht="14.25" customHeight="1" x14ac:dyDescent="0.35">
      <c r="A9" s="34" t="s">
        <v>54</v>
      </c>
      <c r="F9" s="40" t="s">
        <v>55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17" ht="14.25" customHeight="1" x14ac:dyDescent="0.35">
      <c r="A10" s="7"/>
      <c r="F10" s="43" t="s">
        <v>56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17" ht="14.25" customHeight="1" x14ac:dyDescent="0.35">
      <c r="A11" s="38" t="s">
        <v>21</v>
      </c>
      <c r="B11" s="36">
        <v>1.4973949387416497E-3</v>
      </c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ht="14.25" customHeight="1" x14ac:dyDescent="0.35">
      <c r="A12" s="38" t="s">
        <v>49</v>
      </c>
      <c r="B12" s="36">
        <v>2.2879246344499768E-2</v>
      </c>
      <c r="F12" s="4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 ht="14.25" customHeight="1" x14ac:dyDescent="0.35">
      <c r="A13" s="38" t="s">
        <v>51</v>
      </c>
      <c r="B13" s="42">
        <v>-2.1199389340999999</v>
      </c>
      <c r="F13" s="4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7" ht="14.25" customHeight="1" x14ac:dyDescent="0.35">
      <c r="A14" s="7"/>
      <c r="F14" s="4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7" ht="14.25" customHeight="1" x14ac:dyDescent="0.35">
      <c r="A15" s="34" t="s">
        <v>57</v>
      </c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</row>
    <row r="16" spans="1:17" ht="14.25" customHeight="1" x14ac:dyDescent="0.35">
      <c r="A16" s="7"/>
      <c r="F16" s="49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ht="14.25" customHeight="1" x14ac:dyDescent="0.35">
      <c r="A17" s="38" t="s">
        <v>21</v>
      </c>
      <c r="B17" s="50">
        <v>-1.7336626710000001E-3</v>
      </c>
      <c r="F17" s="49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ht="14.25" customHeight="1" x14ac:dyDescent="0.35">
      <c r="A18" s="38" t="s">
        <v>49</v>
      </c>
      <c r="B18" s="42">
        <v>2.5852347809999999E-2</v>
      </c>
      <c r="F18" s="49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 ht="14.25" customHeight="1" x14ac:dyDescent="0.35">
      <c r="A19" s="38" t="s">
        <v>51</v>
      </c>
      <c r="B19" s="42">
        <f>(B17-0.05)/B18</f>
        <v>-2.001120480476779</v>
      </c>
      <c r="F19" s="49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 ht="14.25" customHeight="1" x14ac:dyDescent="0.35">
      <c r="F20" s="49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ht="14.25" customHeight="1" x14ac:dyDescent="0.3"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1:17" ht="14.25" customHeight="1" x14ac:dyDescent="0.25"/>
    <row r="23" spans="1:17" ht="14.25" customHeight="1" x14ac:dyDescent="0.25"/>
    <row r="24" spans="1:17" ht="14.25" customHeight="1" x14ac:dyDescent="0.25"/>
    <row r="25" spans="1:17" ht="14.25" customHeight="1" x14ac:dyDescent="0.25"/>
    <row r="26" spans="1:17" ht="14.25" customHeight="1" x14ac:dyDescent="0.25"/>
    <row r="27" spans="1:17" ht="14.25" customHeight="1" x14ac:dyDescent="0.25"/>
    <row r="28" spans="1:17" ht="14.25" customHeight="1" x14ac:dyDescent="0.25"/>
    <row r="29" spans="1:17" ht="14.25" customHeight="1" x14ac:dyDescent="0.25"/>
    <row r="30" spans="1:17" ht="14.25" customHeight="1" x14ac:dyDescent="0.25"/>
    <row r="31" spans="1:17" ht="14.25" customHeight="1" x14ac:dyDescent="0.25"/>
    <row r="32" spans="1:1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0"/>
  <sheetViews>
    <sheetView workbookViewId="0"/>
  </sheetViews>
  <sheetFormatPr defaultColWidth="12.59765625" defaultRowHeight="15" customHeight="1" x14ac:dyDescent="0.25"/>
  <cols>
    <col min="1" max="1" width="9.09765625" customWidth="1"/>
    <col min="2" max="2" width="9.5" customWidth="1"/>
    <col min="3" max="3" width="13.09765625" customWidth="1"/>
    <col min="4" max="4" width="13.8984375" customWidth="1"/>
    <col min="5" max="5" width="20.8984375" customWidth="1"/>
    <col min="6" max="6" width="5.3984375" customWidth="1"/>
    <col min="7" max="7" width="18.19921875" customWidth="1"/>
    <col min="8" max="8" width="5.19921875" customWidth="1"/>
    <col min="9" max="9" width="20.19921875" customWidth="1"/>
    <col min="10" max="10" width="5.69921875" customWidth="1"/>
    <col min="11" max="11" width="6" customWidth="1"/>
    <col min="12" max="12" width="29.19921875" customWidth="1"/>
    <col min="13" max="26" width="7.59765625" customWidth="1"/>
  </cols>
  <sheetData>
    <row r="1" spans="1:12" ht="14.25" customHeight="1" x14ac:dyDescent="0.3">
      <c r="A1" s="6" t="s">
        <v>58</v>
      </c>
      <c r="B1" s="6" t="s">
        <v>59</v>
      </c>
      <c r="E1" s="8" t="s">
        <v>60</v>
      </c>
      <c r="G1" s="8" t="s">
        <v>61</v>
      </c>
      <c r="I1" s="8" t="s">
        <v>62</v>
      </c>
      <c r="L1" s="9"/>
    </row>
    <row r="2" spans="1:12" ht="14.25" customHeight="1" x14ac:dyDescent="0.3">
      <c r="A2" s="13">
        <v>1388</v>
      </c>
      <c r="B2" s="13">
        <v>102.550003</v>
      </c>
      <c r="E2" s="9">
        <f t="shared" ref="E2:E247" si="0">LN(A3/A2)</f>
        <v>4.9946751257513187E-3</v>
      </c>
      <c r="G2" s="9">
        <f t="shared" ref="G2:G247" si="1">LN(B3/B2)</f>
        <v>-4.8771519394884104E-4</v>
      </c>
      <c r="I2" s="9">
        <f t="shared" ref="I2:I247" si="2">A2*E2+B2*G2</f>
        <v>6.8825938799402318</v>
      </c>
      <c r="L2" s="9"/>
    </row>
    <row r="3" spans="1:12" ht="14.25" customHeight="1" x14ac:dyDescent="0.3">
      <c r="A3" s="13">
        <v>1394.9499510000001</v>
      </c>
      <c r="B3" s="13">
        <v>102.5</v>
      </c>
      <c r="E3" s="9">
        <f t="shared" si="0"/>
        <v>1.5542304861102118E-2</v>
      </c>
      <c r="G3" s="9">
        <f t="shared" si="1"/>
        <v>1.0674511941900264E-2</v>
      </c>
      <c r="I3" s="9">
        <f t="shared" si="2"/>
        <v>22.774874878466242</v>
      </c>
      <c r="L3" s="8" t="s">
        <v>21</v>
      </c>
    </row>
    <row r="4" spans="1:12" ht="14.25" customHeight="1" x14ac:dyDescent="0.3">
      <c r="A4" s="13">
        <v>1416.8000489999999</v>
      </c>
      <c r="B4" s="13">
        <v>103.599998</v>
      </c>
      <c r="E4" s="9">
        <f t="shared" si="0"/>
        <v>1.9708479492929174E-2</v>
      </c>
      <c r="G4" s="9">
        <f t="shared" si="1"/>
        <v>1.9121041812403854E-2</v>
      </c>
      <c r="I4" s="9">
        <f t="shared" si="2"/>
        <v>29.903914604820503</v>
      </c>
      <c r="L4" s="9">
        <f>AVERAGE(I2:I246)</f>
        <v>0.57678829375469243</v>
      </c>
    </row>
    <row r="5" spans="1:12" ht="14.25" customHeight="1" x14ac:dyDescent="0.3">
      <c r="A5" s="13">
        <v>1445</v>
      </c>
      <c r="B5" s="13">
        <v>105.599998</v>
      </c>
      <c r="E5" s="9">
        <f t="shared" si="0"/>
        <v>-3.6745970490919501E-3</v>
      </c>
      <c r="G5" s="9">
        <f t="shared" si="1"/>
        <v>-3.1748650049673408E-2</v>
      </c>
      <c r="I5" s="9">
        <f t="shared" si="2"/>
        <v>-8.6624501176860793</v>
      </c>
      <c r="L5" s="9"/>
    </row>
    <row r="6" spans="1:12" ht="14.25" customHeight="1" x14ac:dyDescent="0.3">
      <c r="A6" s="13">
        <v>1439.6999510000001</v>
      </c>
      <c r="B6" s="13">
        <v>102.300003</v>
      </c>
      <c r="E6" s="9">
        <f t="shared" si="0"/>
        <v>-1.1070271008219229E-2</v>
      </c>
      <c r="G6" s="9">
        <f t="shared" si="1"/>
        <v>-3.3295060552861987E-2</v>
      </c>
      <c r="I6" s="9">
        <f t="shared" si="2"/>
        <v>-19.343953422532906</v>
      </c>
      <c r="L6" s="8" t="s">
        <v>63</v>
      </c>
    </row>
    <row r="7" spans="1:12" ht="14.25" customHeight="1" x14ac:dyDescent="0.3">
      <c r="A7" s="13">
        <v>1423.849976</v>
      </c>
      <c r="B7" s="13">
        <v>98.949996999999996</v>
      </c>
      <c r="E7" s="9">
        <f t="shared" si="0"/>
        <v>-2.7808693243051592E-2</v>
      </c>
      <c r="G7" s="9">
        <f t="shared" si="1"/>
        <v>-6.9570467718717069E-2</v>
      </c>
      <c r="I7" s="9">
        <f t="shared" si="2"/>
        <v>-46.479404778766018</v>
      </c>
      <c r="L7" s="9">
        <f>VARP(I2:I246)</f>
        <v>481.11060764763289</v>
      </c>
    </row>
    <row r="8" spans="1:12" ht="14.25" customHeight="1" x14ac:dyDescent="0.3">
      <c r="A8" s="13">
        <v>1384.8000489999999</v>
      </c>
      <c r="B8" s="13">
        <v>92.300003000000004</v>
      </c>
      <c r="E8" s="9">
        <f t="shared" si="0"/>
        <v>-2.7841276232195367E-3</v>
      </c>
      <c r="G8" s="9">
        <f t="shared" si="1"/>
        <v>-1.089335355188469E-2</v>
      </c>
      <c r="I8" s="9">
        <f t="shared" si="2"/>
        <v>-4.8609166345756858</v>
      </c>
      <c r="L8" s="9"/>
    </row>
    <row r="9" spans="1:12" ht="14.25" customHeight="1" x14ac:dyDescent="0.3">
      <c r="A9" s="13">
        <v>1380.9499510000001</v>
      </c>
      <c r="B9" s="13">
        <v>91.300003000000004</v>
      </c>
      <c r="E9" s="9">
        <f t="shared" si="0"/>
        <v>1.6553672962806017E-2</v>
      </c>
      <c r="G9" s="9">
        <f t="shared" si="1"/>
        <v>4.4975427027054739E-2</v>
      </c>
      <c r="I9" s="9">
        <f t="shared" si="2"/>
        <v>26.966050489353375</v>
      </c>
      <c r="L9" s="8" t="s">
        <v>64</v>
      </c>
    </row>
    <row r="10" spans="1:12" ht="14.25" customHeight="1" x14ac:dyDescent="0.3">
      <c r="A10" s="13">
        <v>1404</v>
      </c>
      <c r="B10" s="13">
        <v>95.5</v>
      </c>
      <c r="E10" s="9">
        <f t="shared" si="0"/>
        <v>1.2035543511344312E-2</v>
      </c>
      <c r="G10" s="9">
        <f t="shared" si="1"/>
        <v>-3.6716327250832584E-3</v>
      </c>
      <c r="I10" s="9">
        <f t="shared" si="2"/>
        <v>16.547262164681964</v>
      </c>
      <c r="L10" s="9">
        <f>CORREL(A2:A247,B2:B247)</f>
        <v>0.621575171872632</v>
      </c>
    </row>
    <row r="11" spans="1:12" ht="14.25" customHeight="1" x14ac:dyDescent="0.3">
      <c r="A11" s="13">
        <v>1421</v>
      </c>
      <c r="B11" s="13">
        <v>95.150002000000001</v>
      </c>
      <c r="E11" s="9">
        <f t="shared" si="0"/>
        <v>9.6297688913712324E-3</v>
      </c>
      <c r="G11" s="9">
        <f t="shared" si="1"/>
        <v>-5.2687159757889204E-3</v>
      </c>
      <c r="I11" s="9">
        <f t="shared" si="2"/>
        <v>13.182583259004774</v>
      </c>
      <c r="L11" s="9"/>
    </row>
    <row r="12" spans="1:12" ht="14.25" customHeight="1" x14ac:dyDescent="0.3">
      <c r="A12" s="13">
        <v>1434.75</v>
      </c>
      <c r="B12" s="13">
        <v>94.650002000000001</v>
      </c>
      <c r="E12" s="9">
        <f t="shared" si="0"/>
        <v>3.5830653935769586E-3</v>
      </c>
      <c r="G12" s="9">
        <f t="shared" si="1"/>
        <v>-1.5860642861152954E-3</v>
      </c>
      <c r="I12" s="9">
        <f t="shared" si="2"/>
        <v>4.9906820855816001</v>
      </c>
      <c r="L12" s="9"/>
    </row>
    <row r="13" spans="1:12" ht="14.25" customHeight="1" x14ac:dyDescent="0.3">
      <c r="A13" s="13">
        <v>1439.900024</v>
      </c>
      <c r="B13" s="13">
        <v>94.5</v>
      </c>
      <c r="E13" s="9">
        <f t="shared" si="0"/>
        <v>2.8433570707227006E-3</v>
      </c>
      <c r="G13" s="9">
        <f t="shared" si="1"/>
        <v>1.1049867583758753E-2</v>
      </c>
      <c r="I13" s="9">
        <f t="shared" si="2"/>
        <v>5.1383624010393882</v>
      </c>
      <c r="L13" s="9"/>
    </row>
    <row r="14" spans="1:12" ht="14.25" customHeight="1" x14ac:dyDescent="0.3">
      <c r="A14" s="13">
        <v>1444</v>
      </c>
      <c r="B14" s="13">
        <v>95.550003000000004</v>
      </c>
      <c r="E14" s="9">
        <f t="shared" si="0"/>
        <v>-6.9276067890071597E-4</v>
      </c>
      <c r="G14" s="9">
        <f t="shared" si="1"/>
        <v>-1.1579139898775291E-2</v>
      </c>
      <c r="I14" s="9">
        <f t="shared" si="2"/>
        <v>-2.1067332723980323</v>
      </c>
      <c r="L14" s="9"/>
    </row>
    <row r="15" spans="1:12" ht="14.25" customHeight="1" x14ac:dyDescent="0.3">
      <c r="A15" s="13">
        <v>1443</v>
      </c>
      <c r="B15" s="13">
        <v>94.449996999999996</v>
      </c>
      <c r="E15" s="9">
        <f t="shared" si="0"/>
        <v>-3.4710204928788554E-3</v>
      </c>
      <c r="G15" s="9">
        <f t="shared" si="1"/>
        <v>2.9728457839755203E-2</v>
      </c>
      <c r="I15" s="9">
        <f t="shared" si="2"/>
        <v>-2.2008298174446832</v>
      </c>
      <c r="L15" s="9"/>
    </row>
    <row r="16" spans="1:12" ht="14.25" customHeight="1" x14ac:dyDescent="0.3">
      <c r="A16" s="13">
        <v>1438</v>
      </c>
      <c r="B16" s="13">
        <v>97.300003000000004</v>
      </c>
      <c r="E16" s="9">
        <f t="shared" si="0"/>
        <v>-5.0544769917803952E-3</v>
      </c>
      <c r="G16" s="9">
        <f t="shared" si="1"/>
        <v>-8.2560116794956288E-3</v>
      </c>
      <c r="I16" s="9">
        <f t="shared" si="2"/>
        <v>-8.0716478753631691</v>
      </c>
      <c r="L16" s="9"/>
    </row>
    <row r="17" spans="1:12" ht="14.25" customHeight="1" x14ac:dyDescent="0.3">
      <c r="A17" s="13">
        <v>1430.75</v>
      </c>
      <c r="B17" s="13">
        <v>96.5</v>
      </c>
      <c r="E17" s="9">
        <f t="shared" si="0"/>
        <v>6.4443312808346543E-3</v>
      </c>
      <c r="G17" s="9">
        <f t="shared" si="1"/>
        <v>2.8602592917666678E-2</v>
      </c>
      <c r="I17" s="9">
        <f t="shared" si="2"/>
        <v>11.980377196609016</v>
      </c>
      <c r="L17" s="9"/>
    </row>
    <row r="18" spans="1:12" ht="14.25" customHeight="1" x14ac:dyDescent="0.3">
      <c r="A18" s="13">
        <v>1440</v>
      </c>
      <c r="B18" s="13">
        <v>99.300003000000004</v>
      </c>
      <c r="E18" s="9">
        <f t="shared" si="0"/>
        <v>-5.1521551424528944E-3</v>
      </c>
      <c r="G18" s="9">
        <f t="shared" si="1"/>
        <v>-2.5207978303139096E-3</v>
      </c>
      <c r="I18" s="9">
        <f t="shared" si="2"/>
        <v>-7.6694186372447319</v>
      </c>
      <c r="L18" s="9"/>
    </row>
    <row r="19" spans="1:12" ht="14.25" customHeight="1" x14ac:dyDescent="0.3">
      <c r="A19" s="13">
        <v>1432.599976</v>
      </c>
      <c r="B19" s="13">
        <v>99.050003000000004</v>
      </c>
      <c r="E19" s="9">
        <f t="shared" si="0"/>
        <v>6.5400804173008633E-3</v>
      </c>
      <c r="G19" s="9">
        <f t="shared" si="1"/>
        <v>2.2461637437349205E-2</v>
      </c>
      <c r="I19" s="9">
        <f t="shared" si="2"/>
        <v>11.594144304417636</v>
      </c>
      <c r="L19" s="9"/>
    </row>
    <row r="20" spans="1:12" ht="14.25" customHeight="1" x14ac:dyDescent="0.3">
      <c r="A20" s="13">
        <v>1442</v>
      </c>
      <c r="B20" s="13">
        <v>101.300003</v>
      </c>
      <c r="E20" s="9">
        <f t="shared" si="0"/>
        <v>1.5755958274200687E-2</v>
      </c>
      <c r="G20" s="9">
        <f t="shared" si="1"/>
        <v>1.567122140670741E-2</v>
      </c>
      <c r="I20" s="9">
        <f t="shared" si="2"/>
        <v>24.307586606910515</v>
      </c>
      <c r="L20" s="9"/>
    </row>
    <row r="21" spans="1:12" ht="14.25" customHeight="1" x14ac:dyDescent="0.3">
      <c r="A21" s="13">
        <v>1464.900024</v>
      </c>
      <c r="B21" s="13">
        <v>102.900002</v>
      </c>
      <c r="E21" s="9">
        <f t="shared" si="0"/>
        <v>1.5444273107354243E-2</v>
      </c>
      <c r="G21" s="9">
        <f t="shared" si="1"/>
        <v>1.5429409128515889E-2</v>
      </c>
      <c r="I21" s="9">
        <f t="shared" si="2"/>
        <v>24.212002275808889</v>
      </c>
      <c r="L21" s="9"/>
    </row>
    <row r="22" spans="1:12" ht="14.25" customHeight="1" x14ac:dyDescent="0.3">
      <c r="A22" s="13">
        <v>1487.6999510000001</v>
      </c>
      <c r="B22" s="13">
        <v>104.5</v>
      </c>
      <c r="E22" s="9">
        <f t="shared" si="0"/>
        <v>6.1650487278758371E-3</v>
      </c>
      <c r="G22" s="9">
        <f t="shared" si="1"/>
        <v>3.2017819394904307E-2</v>
      </c>
      <c r="I22" s="9">
        <f t="shared" si="2"/>
        <v>12.517604817140995</v>
      </c>
      <c r="L22" s="9"/>
    </row>
    <row r="23" spans="1:12" ht="14.25" customHeight="1" x14ac:dyDescent="0.3">
      <c r="A23" s="13">
        <v>1496.900024</v>
      </c>
      <c r="B23" s="13">
        <v>107.900002</v>
      </c>
      <c r="E23" s="9">
        <f t="shared" si="0"/>
        <v>-5.9633825612879898E-3</v>
      </c>
      <c r="G23" s="9">
        <f t="shared" si="1"/>
        <v>-4.1792956312137744E-3</v>
      </c>
      <c r="I23" s="9">
        <f t="shared" si="2"/>
        <v>-9.3775335060797307</v>
      </c>
      <c r="L23" s="9"/>
    </row>
    <row r="24" spans="1:12" ht="14.25" customHeight="1" x14ac:dyDescent="0.3">
      <c r="A24" s="13">
        <v>1488</v>
      </c>
      <c r="B24" s="13">
        <v>107.449997</v>
      </c>
      <c r="E24" s="9">
        <f t="shared" si="0"/>
        <v>-1.1048699807302262E-2</v>
      </c>
      <c r="G24" s="9">
        <f t="shared" si="1"/>
        <v>-1.2643568398760355E-2</v>
      </c>
      <c r="I24" s="9">
        <f t="shared" si="2"/>
        <v>-17.799016699781859</v>
      </c>
      <c r="L24" s="9"/>
    </row>
    <row r="25" spans="1:12" ht="14.25" customHeight="1" x14ac:dyDescent="0.3">
      <c r="A25" s="13">
        <v>1471.650024</v>
      </c>
      <c r="B25" s="13">
        <v>106.099998</v>
      </c>
      <c r="E25" s="9">
        <f t="shared" si="0"/>
        <v>2.0979052817989011E-2</v>
      </c>
      <c r="G25" s="9">
        <f t="shared" si="1"/>
        <v>-4.0880903733701915E-2</v>
      </c>
      <c r="I25" s="9">
        <f t="shared" si="2"/>
        <v>26.536359778706831</v>
      </c>
      <c r="L25" s="9"/>
    </row>
    <row r="26" spans="1:12" ht="14.25" customHeight="1" x14ac:dyDescent="0.3">
      <c r="A26" s="13">
        <v>1502.849976</v>
      </c>
      <c r="B26" s="13">
        <v>101.849998</v>
      </c>
      <c r="E26" s="9">
        <f t="shared" si="0"/>
        <v>5.8384959349904609E-3</v>
      </c>
      <c r="G26" s="9">
        <f t="shared" si="1"/>
        <v>-2.8381272901504054E-2</v>
      </c>
      <c r="I26" s="9">
        <f t="shared" si="2"/>
        <v>5.8837508875208702</v>
      </c>
      <c r="L26" s="9"/>
    </row>
    <row r="27" spans="1:12" ht="14.25" customHeight="1" x14ac:dyDescent="0.3">
      <c r="A27" s="13">
        <v>1511.650024</v>
      </c>
      <c r="B27" s="13">
        <v>99</v>
      </c>
      <c r="E27" s="9">
        <f t="shared" si="0"/>
        <v>-7.0702327052524112E-3</v>
      </c>
      <c r="G27" s="9">
        <f t="shared" si="1"/>
        <v>8.0483632429482078E-3</v>
      </c>
      <c r="I27" s="9">
        <f t="shared" si="2"/>
        <v>-9.8909294775285197</v>
      </c>
      <c r="L27" s="9"/>
    </row>
    <row r="28" spans="1:12" ht="14.25" customHeight="1" x14ac:dyDescent="0.3">
      <c r="A28" s="13">
        <v>1501</v>
      </c>
      <c r="B28" s="13">
        <v>99.800003000000004</v>
      </c>
      <c r="E28" s="9">
        <f t="shared" si="0"/>
        <v>-4.4402390232293129E-3</v>
      </c>
      <c r="G28" s="9">
        <f t="shared" si="1"/>
        <v>3.999945333106064E-3</v>
      </c>
      <c r="I28" s="9">
        <f t="shared" si="2"/>
        <v>-6.2656042176233777</v>
      </c>
      <c r="L28" s="9"/>
    </row>
    <row r="29" spans="1:12" ht="14.25" customHeight="1" x14ac:dyDescent="0.3">
      <c r="A29" s="13">
        <v>1494.349976</v>
      </c>
      <c r="B29" s="13">
        <v>100.199997</v>
      </c>
      <c r="E29" s="9">
        <f t="shared" si="0"/>
        <v>-1.7858489297157543E-2</v>
      </c>
      <c r="G29" s="9">
        <f t="shared" si="1"/>
        <v>-4.8565639968956173E-2</v>
      </c>
      <c r="I29" s="9">
        <f t="shared" si="2"/>
        <v>-31.55311003179612</v>
      </c>
      <c r="L29" s="9"/>
    </row>
    <row r="30" spans="1:12" ht="14.25" customHeight="1" x14ac:dyDescent="0.3">
      <c r="A30" s="13">
        <v>1467.900024</v>
      </c>
      <c r="B30" s="13">
        <v>95.449996999999996</v>
      </c>
      <c r="E30" s="9">
        <f t="shared" si="0"/>
        <v>8.8847109547238162E-3</v>
      </c>
      <c r="G30" s="9">
        <f t="shared" si="1"/>
        <v>-1.7970853891167798E-2</v>
      </c>
      <c r="I30" s="9">
        <f t="shared" si="2"/>
        <v>11.326549473672749</v>
      </c>
      <c r="L30" s="9"/>
    </row>
    <row r="31" spans="1:12" ht="14.25" customHeight="1" x14ac:dyDescent="0.3">
      <c r="A31" s="13">
        <v>1481</v>
      </c>
      <c r="B31" s="13">
        <v>93.75</v>
      </c>
      <c r="E31" s="9">
        <f t="shared" si="0"/>
        <v>-6.1634357638023496E-3</v>
      </c>
      <c r="G31" s="9">
        <f t="shared" si="1"/>
        <v>-2.1564177915840525E-2</v>
      </c>
      <c r="I31" s="9">
        <f t="shared" si="2"/>
        <v>-11.149690045801329</v>
      </c>
      <c r="L31" s="9"/>
    </row>
    <row r="32" spans="1:12" ht="14.25" customHeight="1" x14ac:dyDescent="0.3">
      <c r="A32" s="13">
        <v>1471.900024</v>
      </c>
      <c r="B32" s="13">
        <v>91.75</v>
      </c>
      <c r="E32" s="9">
        <f t="shared" si="0"/>
        <v>-4.915368736029492E-2</v>
      </c>
      <c r="G32" s="9">
        <f t="shared" si="1"/>
        <v>-3.821986592737448E-3</v>
      </c>
      <c r="I32" s="9">
        <f t="shared" si="2"/>
        <v>-72.699980875190249</v>
      </c>
      <c r="L32" s="9"/>
    </row>
    <row r="33" spans="1:12" ht="14.25" customHeight="1" x14ac:dyDescent="0.3">
      <c r="A33" s="13">
        <v>1401.3000489999999</v>
      </c>
      <c r="B33" s="13">
        <v>91.400002000000001</v>
      </c>
      <c r="E33" s="9">
        <f t="shared" si="0"/>
        <v>5.3023742102844221E-3</v>
      </c>
      <c r="G33" s="9">
        <f t="shared" si="1"/>
        <v>1.6816181550093325E-2</v>
      </c>
      <c r="I33" s="9">
        <f t="shared" si="2"/>
        <v>8.9672162679987899</v>
      </c>
      <c r="L33" s="9"/>
    </row>
    <row r="34" spans="1:12" ht="14.25" customHeight="1" x14ac:dyDescent="0.3">
      <c r="A34" s="13">
        <v>1408.75</v>
      </c>
      <c r="B34" s="13">
        <v>92.949996999999996</v>
      </c>
      <c r="E34" s="9">
        <f t="shared" si="0"/>
        <v>5.1027065517894481E-2</v>
      </c>
      <c r="G34" s="9">
        <f t="shared" si="1"/>
        <v>-1.9006817706487315E-2</v>
      </c>
      <c r="I34" s="9">
        <f t="shared" si="2"/>
        <v>70.117694899536318</v>
      </c>
      <c r="L34" s="9"/>
    </row>
    <row r="35" spans="1:12" ht="14.25" customHeight="1" x14ac:dyDescent="0.3">
      <c r="A35" s="13">
        <v>1482.5</v>
      </c>
      <c r="B35" s="13">
        <v>91.199996999999996</v>
      </c>
      <c r="E35" s="9">
        <f t="shared" si="0"/>
        <v>6.2745177126165882E-2</v>
      </c>
      <c r="G35" s="9">
        <f t="shared" si="1"/>
        <v>2.9707829742046929E-2</v>
      </c>
      <c r="I35" s="9">
        <f t="shared" si="2"/>
        <v>95.729079072892119</v>
      </c>
      <c r="L35" s="9"/>
    </row>
    <row r="36" spans="1:12" ht="14.25" customHeight="1" x14ac:dyDescent="0.3">
      <c r="A36" s="13">
        <v>1578.5</v>
      </c>
      <c r="B36" s="13">
        <v>93.949996999999996</v>
      </c>
      <c r="E36" s="9">
        <f t="shared" si="0"/>
        <v>2.0251579920702264E-3</v>
      </c>
      <c r="G36" s="9">
        <f t="shared" si="1"/>
        <v>1.4267148212099198E-2</v>
      </c>
      <c r="I36" s="9">
        <f t="shared" si="2"/>
        <v>4.5371104222081273</v>
      </c>
      <c r="L36" s="9"/>
    </row>
    <row r="37" spans="1:12" ht="14.25" customHeight="1" x14ac:dyDescent="0.3">
      <c r="A37" s="13">
        <v>1581.6999510000001</v>
      </c>
      <c r="B37" s="13">
        <v>95.300003000000004</v>
      </c>
      <c r="E37" s="9">
        <f t="shared" si="0"/>
        <v>3.975175816964327E-3</v>
      </c>
      <c r="G37" s="9">
        <f t="shared" si="1"/>
        <v>3.4041399184919663E-2</v>
      </c>
      <c r="I37" s="9">
        <f t="shared" si="2"/>
        <v>9.5316808393559036</v>
      </c>
      <c r="L37" s="9"/>
    </row>
    <row r="38" spans="1:12" ht="14.25" customHeight="1" x14ac:dyDescent="0.3">
      <c r="A38" s="13">
        <v>1588</v>
      </c>
      <c r="B38" s="13">
        <v>98.599997999999999</v>
      </c>
      <c r="E38" s="9">
        <f t="shared" si="0"/>
        <v>1.8869955618538565E-2</v>
      </c>
      <c r="G38" s="9">
        <f t="shared" si="1"/>
        <v>1.3598789606787124E-2</v>
      </c>
      <c r="I38" s="9">
        <f t="shared" si="2"/>
        <v>31.306330150270874</v>
      </c>
      <c r="L38" s="9"/>
    </row>
    <row r="39" spans="1:12" ht="14.25" customHeight="1" x14ac:dyDescent="0.3">
      <c r="A39" s="13">
        <v>1618.25</v>
      </c>
      <c r="B39" s="13">
        <v>99.949996999999996</v>
      </c>
      <c r="E39" s="9">
        <f t="shared" si="0"/>
        <v>8.2464690231534247E-3</v>
      </c>
      <c r="G39" s="9">
        <f t="shared" si="1"/>
        <v>8.468354467771496E-3</v>
      </c>
      <c r="I39" s="9">
        <f t="shared" si="2"/>
        <v>14.191260500366727</v>
      </c>
      <c r="L39" s="9"/>
    </row>
    <row r="40" spans="1:12" ht="14.25" customHeight="1" x14ac:dyDescent="0.3">
      <c r="A40" s="13">
        <v>1631.650024</v>
      </c>
      <c r="B40" s="13">
        <v>100.800003</v>
      </c>
      <c r="E40" s="9">
        <f t="shared" si="0"/>
        <v>-2.2395198862873284E-3</v>
      </c>
      <c r="G40" s="9">
        <f t="shared" si="1"/>
        <v>2.4982881376887089E-2</v>
      </c>
      <c r="I40" s="9">
        <f t="shared" si="2"/>
        <v>-1.1358381584703339</v>
      </c>
      <c r="L40" s="9"/>
    </row>
    <row r="41" spans="1:12" ht="14.25" customHeight="1" x14ac:dyDescent="0.3">
      <c r="A41" s="13">
        <v>1628</v>
      </c>
      <c r="B41" s="13">
        <v>103.349998</v>
      </c>
      <c r="E41" s="9">
        <f t="shared" si="0"/>
        <v>-8.1102093383015397E-3</v>
      </c>
      <c r="G41" s="9">
        <f t="shared" si="1"/>
        <v>-8.2584681975967755E-3</v>
      </c>
      <c r="I41" s="9">
        <f t="shared" si="2"/>
        <v>-14.056933474459598</v>
      </c>
      <c r="L41" s="9"/>
    </row>
    <row r="42" spans="1:12" ht="14.25" customHeight="1" x14ac:dyDescent="0.3">
      <c r="A42" s="13">
        <v>1614.849976</v>
      </c>
      <c r="B42" s="13">
        <v>102.5</v>
      </c>
      <c r="E42" s="9">
        <f t="shared" si="0"/>
        <v>-1.0614344509075706E-2</v>
      </c>
      <c r="G42" s="9">
        <f t="shared" si="1"/>
        <v>-2.1198743266360044E-2</v>
      </c>
      <c r="I42" s="9">
        <f t="shared" si="2"/>
        <v>-19.313445160538542</v>
      </c>
      <c r="L42" s="9"/>
    </row>
    <row r="43" spans="1:12" ht="14.25" customHeight="1" x14ac:dyDescent="0.3">
      <c r="A43" s="13">
        <v>1597.8000489999999</v>
      </c>
      <c r="B43" s="13">
        <v>100.349998</v>
      </c>
      <c r="E43" s="9">
        <f t="shared" si="0"/>
        <v>-3.3226052687899432E-3</v>
      </c>
      <c r="G43" s="9">
        <f t="shared" si="1"/>
        <v>-9.5119215288503242E-3</v>
      </c>
      <c r="I43" s="9">
        <f t="shared" si="2"/>
        <v>-6.263380167676516</v>
      </c>
      <c r="L43" s="9"/>
    </row>
    <row r="44" spans="1:12" ht="14.25" customHeight="1" x14ac:dyDescent="0.3">
      <c r="A44" s="13">
        <v>1592.5</v>
      </c>
      <c r="B44" s="13">
        <v>99.400002000000001</v>
      </c>
      <c r="E44" s="9">
        <f t="shared" si="0"/>
        <v>2.0202707317519469E-2</v>
      </c>
      <c r="G44" s="9">
        <f t="shared" si="1"/>
        <v>-1.510214215952716E-3</v>
      </c>
      <c r="I44" s="9">
        <f t="shared" si="2"/>
        <v>32.022696107063631</v>
      </c>
      <c r="L44" s="9"/>
    </row>
    <row r="45" spans="1:12" ht="14.25" customHeight="1" x14ac:dyDescent="0.3">
      <c r="A45" s="13">
        <v>1625</v>
      </c>
      <c r="B45" s="13">
        <v>99.25</v>
      </c>
      <c r="E45" s="9">
        <f t="shared" si="0"/>
        <v>9.7979963262530296E-3</v>
      </c>
      <c r="G45" s="9">
        <f t="shared" si="1"/>
        <v>5.4888818705760095E-2</v>
      </c>
      <c r="I45" s="9">
        <f t="shared" si="2"/>
        <v>21.369459286707862</v>
      </c>
      <c r="L45" s="9"/>
    </row>
    <row r="46" spans="1:12" ht="14.25" customHeight="1" x14ac:dyDescent="0.3">
      <c r="A46" s="13">
        <v>1641</v>
      </c>
      <c r="B46" s="13">
        <v>104.849998</v>
      </c>
      <c r="E46" s="9">
        <f t="shared" si="0"/>
        <v>-1.1769138366291267E-2</v>
      </c>
      <c r="G46" s="9">
        <f t="shared" si="1"/>
        <v>-1.2959125567636093E-2</v>
      </c>
      <c r="I46" s="9">
        <f t="shared" si="2"/>
        <v>-20.67192034893236</v>
      </c>
      <c r="L46" s="9"/>
    </row>
    <row r="47" spans="1:12" ht="14.25" customHeight="1" x14ac:dyDescent="0.3">
      <c r="A47" s="13">
        <v>1621.8000489999999</v>
      </c>
      <c r="B47" s="13">
        <v>103.5</v>
      </c>
      <c r="E47" s="9">
        <f t="shared" si="0"/>
        <v>-9.8212224635893901E-3</v>
      </c>
      <c r="G47" s="9">
        <f t="shared" si="1"/>
        <v>0.10969891725642453</v>
      </c>
      <c r="I47" s="9">
        <f t="shared" si="2"/>
        <v>-4.5742211366492338</v>
      </c>
      <c r="L47" s="9"/>
    </row>
    <row r="48" spans="1:12" ht="14.25" customHeight="1" x14ac:dyDescent="0.3">
      <c r="A48" s="13">
        <v>1605.9499510000001</v>
      </c>
      <c r="B48" s="13">
        <v>115.5</v>
      </c>
      <c r="E48" s="9">
        <f t="shared" si="0"/>
        <v>-2.6340971418617083E-2</v>
      </c>
      <c r="G48" s="9">
        <f t="shared" si="1"/>
        <v>-2.8987563611220641E-2</v>
      </c>
      <c r="I48" s="9">
        <f t="shared" si="2"/>
        <v>-45.650345356116496</v>
      </c>
      <c r="L48" s="9"/>
    </row>
    <row r="49" spans="1:12" ht="14.25" customHeight="1" x14ac:dyDescent="0.3">
      <c r="A49" s="13">
        <v>1564.1999510000001</v>
      </c>
      <c r="B49" s="13">
        <v>112.199997</v>
      </c>
      <c r="E49" s="9">
        <f t="shared" si="0"/>
        <v>6.1821509647070278E-3</v>
      </c>
      <c r="G49" s="9">
        <f t="shared" si="1"/>
        <v>-3.3072042389293489E-2</v>
      </c>
      <c r="I49" s="9">
        <f t="shared" si="2"/>
        <v>5.9594371792067333</v>
      </c>
      <c r="L49" s="9"/>
    </row>
    <row r="50" spans="1:12" ht="14.25" customHeight="1" x14ac:dyDescent="0.3">
      <c r="A50" s="13">
        <v>1573.900024</v>
      </c>
      <c r="B50" s="13">
        <v>108.550003</v>
      </c>
      <c r="E50" s="9">
        <f t="shared" si="0"/>
        <v>-1.034628793037534E-2</v>
      </c>
      <c r="G50" s="9">
        <f t="shared" si="1"/>
        <v>5.249017246688082E-2</v>
      </c>
      <c r="I50" s="9">
        <f t="shared" si="2"/>
        <v>-10.586214443178228</v>
      </c>
      <c r="L50" s="9"/>
    </row>
    <row r="51" spans="1:12" ht="14.25" customHeight="1" x14ac:dyDescent="0.3">
      <c r="A51" s="13">
        <v>1557.6999510000001</v>
      </c>
      <c r="B51" s="13">
        <v>114.400002</v>
      </c>
      <c r="E51" s="9">
        <f t="shared" si="0"/>
        <v>3.5474217179490848E-2</v>
      </c>
      <c r="G51" s="9">
        <f t="shared" si="1"/>
        <v>8.2698708530126678E-3</v>
      </c>
      <c r="I51" s="9">
        <f t="shared" si="2"/>
        <v>56.204259604380645</v>
      </c>
      <c r="L51" s="9"/>
    </row>
    <row r="52" spans="1:12" ht="14.25" customHeight="1" x14ac:dyDescent="0.3">
      <c r="A52" s="13">
        <v>1613.9499510000001</v>
      </c>
      <c r="B52" s="13">
        <v>115.349998</v>
      </c>
      <c r="E52" s="9">
        <f t="shared" si="0"/>
        <v>1.3722478168694E-2</v>
      </c>
      <c r="G52" s="9">
        <f t="shared" si="1"/>
        <v>4.3678785649482008E-2</v>
      </c>
      <c r="I52" s="9">
        <f t="shared" si="2"/>
        <v>27.185740805272431</v>
      </c>
      <c r="L52" s="9"/>
    </row>
    <row r="53" spans="1:12" ht="14.25" customHeight="1" x14ac:dyDescent="0.3">
      <c r="A53" s="13">
        <v>1636.25</v>
      </c>
      <c r="B53" s="13">
        <v>120.5</v>
      </c>
      <c r="E53" s="9">
        <f t="shared" si="0"/>
        <v>-2.9365070224999033E-2</v>
      </c>
      <c r="G53" s="9">
        <f t="shared" si="1"/>
        <v>-1.7581013588912574E-2</v>
      </c>
      <c r="I53" s="9">
        <f t="shared" si="2"/>
        <v>-50.167108293118638</v>
      </c>
      <c r="L53" s="9"/>
    </row>
    <row r="54" spans="1:12" ht="14.25" customHeight="1" x14ac:dyDescent="0.3">
      <c r="A54" s="13">
        <v>1588.900024</v>
      </c>
      <c r="B54" s="13">
        <v>118.400002</v>
      </c>
      <c r="E54" s="9">
        <f t="shared" si="0"/>
        <v>-1.034343126804734E-2</v>
      </c>
      <c r="G54" s="9">
        <f t="shared" si="1"/>
        <v>-6.3546071688507103E-3</v>
      </c>
      <c r="I54" s="9">
        <f t="shared" si="2"/>
        <v>-17.187063691543905</v>
      </c>
      <c r="L54" s="9"/>
    </row>
    <row r="55" spans="1:12" ht="14.25" customHeight="1" x14ac:dyDescent="0.3">
      <c r="A55" s="13">
        <v>1572.5500489999999</v>
      </c>
      <c r="B55" s="13">
        <v>117.650002</v>
      </c>
      <c r="E55" s="9">
        <f t="shared" si="0"/>
        <v>9.4619150357834834E-3</v>
      </c>
      <c r="G55" s="9">
        <f t="shared" si="1"/>
        <v>-8.5361165602010382E-3</v>
      </c>
      <c r="I55" s="9">
        <f t="shared" si="2"/>
        <v>13.875060822775268</v>
      </c>
      <c r="L55" s="9"/>
    </row>
    <row r="56" spans="1:12" ht="14.25" customHeight="1" x14ac:dyDescent="0.3">
      <c r="A56" s="13">
        <v>1587.5</v>
      </c>
      <c r="B56" s="13">
        <v>116.650002</v>
      </c>
      <c r="E56" s="9">
        <f t="shared" si="0"/>
        <v>5.340047242907371E-3</v>
      </c>
      <c r="G56" s="9">
        <f t="shared" si="1"/>
        <v>-7.3134245671149511E-3</v>
      </c>
      <c r="I56" s="9">
        <f t="shared" si="2"/>
        <v>7.6242140077346425</v>
      </c>
      <c r="L56" s="9"/>
    </row>
    <row r="57" spans="1:12" ht="14.25" customHeight="1" x14ac:dyDescent="0.3">
      <c r="A57" s="13">
        <v>1596</v>
      </c>
      <c r="B57" s="13">
        <v>115.800003</v>
      </c>
      <c r="E57" s="9">
        <f t="shared" si="0"/>
        <v>-1.5788139754132902E-2</v>
      </c>
      <c r="G57" s="9">
        <f t="shared" si="1"/>
        <v>1.0309343752125852E-2</v>
      </c>
      <c r="I57" s="9">
        <f t="shared" si="2"/>
        <v>-24.004049010171904</v>
      </c>
      <c r="L57" s="9"/>
    </row>
    <row r="58" spans="1:12" ht="14.25" customHeight="1" x14ac:dyDescent="0.3">
      <c r="A58" s="13">
        <v>1571</v>
      </c>
      <c r="B58" s="13">
        <v>117</v>
      </c>
      <c r="E58" s="9">
        <f t="shared" si="0"/>
        <v>-1.6300190325318095E-2</v>
      </c>
      <c r="G58" s="9">
        <f t="shared" si="1"/>
        <v>1.0627092574286193E-2</v>
      </c>
      <c r="I58" s="9">
        <f t="shared" si="2"/>
        <v>-24.364229169883242</v>
      </c>
      <c r="L58" s="9"/>
    </row>
    <row r="59" spans="1:12" ht="14.25" customHeight="1" x14ac:dyDescent="0.3">
      <c r="A59" s="13">
        <v>1545.599976</v>
      </c>
      <c r="B59" s="13">
        <v>118.25</v>
      </c>
      <c r="E59" s="9">
        <f t="shared" si="0"/>
        <v>6.0633766830314618E-3</v>
      </c>
      <c r="G59" s="9">
        <f t="shared" si="1"/>
        <v>3.4084746170091482E-2</v>
      </c>
      <c r="I59" s="9">
        <f t="shared" si="2"/>
        <v>13.402076090385703</v>
      </c>
      <c r="L59" s="9"/>
    </row>
    <row r="60" spans="1:12" ht="14.25" customHeight="1" x14ac:dyDescent="0.3">
      <c r="A60" s="13">
        <v>1555</v>
      </c>
      <c r="B60" s="13">
        <v>122.349998</v>
      </c>
      <c r="E60" s="9">
        <f t="shared" si="0"/>
        <v>6.8574314082362163E-3</v>
      </c>
      <c r="G60" s="9">
        <f t="shared" si="1"/>
        <v>-2.3151054543697341E-2</v>
      </c>
      <c r="I60" s="9">
        <f t="shared" si="2"/>
        <v>7.8307743626880555</v>
      </c>
      <c r="L60" s="9"/>
    </row>
    <row r="61" spans="1:12" ht="14.25" customHeight="1" x14ac:dyDescent="0.3">
      <c r="A61" s="13">
        <v>1565.6999510000001</v>
      </c>
      <c r="B61" s="13">
        <v>119.550003</v>
      </c>
      <c r="E61" s="9">
        <f t="shared" si="0"/>
        <v>5.9222952381626079E-3</v>
      </c>
      <c r="G61" s="9">
        <f t="shared" si="1"/>
        <v>-2.1560784200680229E-2</v>
      </c>
      <c r="I61" s="9">
        <f t="shared" si="2"/>
        <v>6.6949455483250553</v>
      </c>
      <c r="L61" s="9"/>
    </row>
    <row r="62" spans="1:12" ht="14.25" customHeight="1" x14ac:dyDescent="0.3">
      <c r="A62" s="13">
        <v>1575</v>
      </c>
      <c r="B62" s="13">
        <v>117</v>
      </c>
      <c r="E62" s="9">
        <f t="shared" si="0"/>
        <v>1.5748356968139112E-2</v>
      </c>
      <c r="G62" s="9">
        <f t="shared" si="1"/>
        <v>3.4129896320149221E-3</v>
      </c>
      <c r="I62" s="9">
        <f t="shared" si="2"/>
        <v>25.202982011764849</v>
      </c>
      <c r="L62" s="9"/>
    </row>
    <row r="63" spans="1:12" ht="14.25" customHeight="1" x14ac:dyDescent="0.3">
      <c r="A63" s="13">
        <v>1600</v>
      </c>
      <c r="B63" s="13">
        <v>117.400002</v>
      </c>
      <c r="E63" s="9">
        <f t="shared" si="0"/>
        <v>-3.278147402450883E-2</v>
      </c>
      <c r="G63" s="9">
        <f t="shared" si="1"/>
        <v>-4.695880560864835E-3</v>
      </c>
      <c r="I63" s="9">
        <f t="shared" si="2"/>
        <v>-53.001654826451421</v>
      </c>
      <c r="L63" s="9"/>
    </row>
    <row r="64" spans="1:12" ht="14.25" customHeight="1" x14ac:dyDescent="0.3">
      <c r="A64" s="13">
        <v>1548.400024</v>
      </c>
      <c r="B64" s="13">
        <v>116.849998</v>
      </c>
      <c r="E64" s="9">
        <f t="shared" si="0"/>
        <v>-5.180016682241266E-3</v>
      </c>
      <c r="G64" s="9">
        <f t="shared" si="1"/>
        <v>-4.7179585489308734E-3</v>
      </c>
      <c r="I64" s="9">
        <f t="shared" si="2"/>
        <v>-8.5720314021094328</v>
      </c>
      <c r="L64" s="9"/>
    </row>
    <row r="65" spans="1:12" ht="14.25" customHeight="1" x14ac:dyDescent="0.3">
      <c r="A65" s="13">
        <v>1540.400024</v>
      </c>
      <c r="B65" s="13">
        <v>116.300003</v>
      </c>
      <c r="E65" s="9">
        <f t="shared" si="0"/>
        <v>-9.0928368224320994E-4</v>
      </c>
      <c r="G65" s="9">
        <f t="shared" si="1"/>
        <v>-1.2546173598886493E-2</v>
      </c>
      <c r="I65" s="9">
        <f t="shared" si="2"/>
        <v>-2.8597806331392688</v>
      </c>
      <c r="L65" s="9"/>
    </row>
    <row r="66" spans="1:12" ht="14.25" customHeight="1" x14ac:dyDescent="0.3">
      <c r="A66" s="13">
        <v>1539</v>
      </c>
      <c r="B66" s="13">
        <v>114.849998</v>
      </c>
      <c r="E66" s="9">
        <f t="shared" si="0"/>
        <v>-1.1074712252254823E-2</v>
      </c>
      <c r="G66" s="9">
        <f t="shared" si="1"/>
        <v>-2.3343945370461177E-2</v>
      </c>
      <c r="I66" s="9">
        <f t="shared" si="2"/>
        <v>-19.725034235329751</v>
      </c>
      <c r="L66" s="9"/>
    </row>
    <row r="67" spans="1:12" ht="14.25" customHeight="1" x14ac:dyDescent="0.3">
      <c r="A67" s="13">
        <v>1522.0500489999999</v>
      </c>
      <c r="B67" s="13">
        <v>112.199997</v>
      </c>
      <c r="E67" s="9">
        <f t="shared" si="0"/>
        <v>-7.1541378238883513E-3</v>
      </c>
      <c r="G67" s="9">
        <f t="shared" si="1"/>
        <v>9.3147980125157463E-3</v>
      </c>
      <c r="I67" s="9">
        <f t="shared" si="2"/>
        <v>-9.8438355163421463</v>
      </c>
      <c r="L67" s="9"/>
    </row>
    <row r="68" spans="1:12" ht="14.25" customHeight="1" x14ac:dyDescent="0.3">
      <c r="A68" s="13">
        <v>1511.1999510000001</v>
      </c>
      <c r="B68" s="13">
        <v>113.25</v>
      </c>
      <c r="E68" s="9">
        <f t="shared" si="0"/>
        <v>-1.0844673752681968E-2</v>
      </c>
      <c r="G68" s="9">
        <f t="shared" si="1"/>
        <v>-1.7817843316793786E-2</v>
      </c>
      <c r="I68" s="9">
        <f t="shared" si="2"/>
        <v>-18.406341199290871</v>
      </c>
      <c r="L68" s="9"/>
    </row>
    <row r="69" spans="1:12" ht="14.25" customHeight="1" x14ac:dyDescent="0.3">
      <c r="A69" s="13">
        <v>1494.900024</v>
      </c>
      <c r="B69" s="13">
        <v>111.25</v>
      </c>
      <c r="E69" s="9">
        <f t="shared" si="0"/>
        <v>8.3601180401542009E-3</v>
      </c>
      <c r="G69" s="9">
        <f t="shared" si="1"/>
        <v>-8.575967588343749E-3</v>
      </c>
      <c r="I69" s="9">
        <f t="shared" si="2"/>
        <v>11.543464264666106</v>
      </c>
      <c r="L69" s="9"/>
    </row>
    <row r="70" spans="1:12" ht="14.25" customHeight="1" x14ac:dyDescent="0.3">
      <c r="A70" s="13">
        <v>1507.4499510000001</v>
      </c>
      <c r="B70" s="13">
        <v>110.300003</v>
      </c>
      <c r="E70" s="9">
        <f t="shared" si="0"/>
        <v>-6.6359206955256896E-4</v>
      </c>
      <c r="G70" s="9">
        <f t="shared" si="1"/>
        <v>-3.9764859345938708E-2</v>
      </c>
      <c r="I70" s="9">
        <f t="shared" si="2"/>
        <v>-5.3863959378826261</v>
      </c>
      <c r="L70" s="9"/>
    </row>
    <row r="71" spans="1:12" ht="14.25" customHeight="1" x14ac:dyDescent="0.3">
      <c r="A71" s="13">
        <v>1506.4499510000001</v>
      </c>
      <c r="B71" s="13">
        <v>106</v>
      </c>
      <c r="E71" s="9">
        <f t="shared" si="0"/>
        <v>-7.2617920714429319E-3</v>
      </c>
      <c r="G71" s="9">
        <f t="shared" si="1"/>
        <v>1.5910462195122155E-2</v>
      </c>
      <c r="I71" s="9">
        <f t="shared" si="2"/>
        <v>-9.2530173175144448</v>
      </c>
      <c r="L71" s="9"/>
    </row>
    <row r="72" spans="1:12" ht="14.25" customHeight="1" x14ac:dyDescent="0.3">
      <c r="A72" s="13">
        <v>1495.5500489999999</v>
      </c>
      <c r="B72" s="13">
        <v>107.699997</v>
      </c>
      <c r="E72" s="9">
        <f t="shared" si="0"/>
        <v>2.3041541933849136E-3</v>
      </c>
      <c r="G72" s="9">
        <f t="shared" si="1"/>
        <v>-3.4958657165816635E-2</v>
      </c>
      <c r="I72" s="9">
        <f t="shared" si="2"/>
        <v>-0.31906935506211731</v>
      </c>
      <c r="L72" s="9"/>
    </row>
    <row r="73" spans="1:12" ht="14.25" customHeight="1" x14ac:dyDescent="0.3">
      <c r="A73" s="13">
        <v>1499</v>
      </c>
      <c r="B73" s="13">
        <v>104</v>
      </c>
      <c r="E73" s="9">
        <f t="shared" si="0"/>
        <v>4.1520914354965861E-2</v>
      </c>
      <c r="G73" s="9">
        <f t="shared" si="1"/>
        <v>2.1874414428542339E-2</v>
      </c>
      <c r="I73" s="9">
        <f t="shared" si="2"/>
        <v>64.514789718662229</v>
      </c>
      <c r="L73" s="9"/>
    </row>
    <row r="74" spans="1:12" ht="14.25" customHeight="1" x14ac:dyDescent="0.3">
      <c r="A74" s="13">
        <v>1562.5500489999999</v>
      </c>
      <c r="B74" s="13">
        <v>106.300003</v>
      </c>
      <c r="E74" s="9">
        <f t="shared" si="0"/>
        <v>-9.3553583078910801E-3</v>
      </c>
      <c r="G74" s="9">
        <f t="shared" si="1"/>
        <v>-1.9953213041435908E-2</v>
      </c>
      <c r="I74" s="9">
        <f t="shared" si="2"/>
        <v>-16.739242188572039</v>
      </c>
      <c r="L74" s="9"/>
    </row>
    <row r="75" spans="1:12" ht="14.25" customHeight="1" x14ac:dyDescent="0.3">
      <c r="A75" s="13">
        <v>1548</v>
      </c>
      <c r="B75" s="13">
        <v>104.199997</v>
      </c>
      <c r="E75" s="9">
        <f t="shared" si="0"/>
        <v>-3.1898731074308288E-2</v>
      </c>
      <c r="G75" s="9">
        <f t="shared" si="1"/>
        <v>1.0026372034011667E-2</v>
      </c>
      <c r="I75" s="9">
        <f t="shared" si="2"/>
        <v>-48.334487767164333</v>
      </c>
      <c r="L75" s="9"/>
    </row>
    <row r="76" spans="1:12" ht="14.25" customHeight="1" x14ac:dyDescent="0.3">
      <c r="A76" s="13">
        <v>1499.400024</v>
      </c>
      <c r="B76" s="13">
        <v>105.25</v>
      </c>
      <c r="E76" s="9">
        <f t="shared" si="0"/>
        <v>-9.6502718385641749E-3</v>
      </c>
      <c r="G76" s="9">
        <f t="shared" si="1"/>
        <v>-7.1514011576251282E-3</v>
      </c>
      <c r="I76" s="9">
        <f t="shared" si="2"/>
        <v>-15.222302798189693</v>
      </c>
      <c r="L76" s="9"/>
    </row>
    <row r="77" spans="1:12" ht="14.25" customHeight="1" x14ac:dyDescent="0.3">
      <c r="A77" s="13">
        <v>1485</v>
      </c>
      <c r="B77" s="13">
        <v>104.5</v>
      </c>
      <c r="E77" s="9">
        <f t="shared" si="0"/>
        <v>-1.5164896878988879E-2</v>
      </c>
      <c r="G77" s="9">
        <f t="shared" si="1"/>
        <v>-9.5737679923934996E-4</v>
      </c>
      <c r="I77" s="9">
        <f t="shared" si="2"/>
        <v>-22.619917740818995</v>
      </c>
      <c r="L77" s="9"/>
    </row>
    <row r="78" spans="1:12" ht="14.25" customHeight="1" x14ac:dyDescent="0.3">
      <c r="A78" s="13">
        <v>1462.650024</v>
      </c>
      <c r="B78" s="13">
        <v>104.400002</v>
      </c>
      <c r="E78" s="9">
        <f t="shared" si="0"/>
        <v>-4.076305540583771E-3</v>
      </c>
      <c r="G78" s="9">
        <f t="shared" si="1"/>
        <v>9.0584266602336243E-3</v>
      </c>
      <c r="I78" s="9">
        <f t="shared" si="2"/>
        <v>-5.0165086353209416</v>
      </c>
      <c r="L78" s="9"/>
    </row>
    <row r="79" spans="1:12" ht="14.25" customHeight="1" x14ac:dyDescent="0.3">
      <c r="A79" s="13">
        <v>1456.6999510000001</v>
      </c>
      <c r="B79" s="13">
        <v>105.349998</v>
      </c>
      <c r="E79" s="9">
        <f t="shared" si="0"/>
        <v>2.8791307494701623E-3</v>
      </c>
      <c r="G79" s="9">
        <f t="shared" si="1"/>
        <v>3.3167432281177868E-3</v>
      </c>
      <c r="I79" s="9">
        <f t="shared" si="2"/>
        <v>4.5434485141245009</v>
      </c>
      <c r="L79" s="9"/>
    </row>
    <row r="80" spans="1:12" ht="14.25" customHeight="1" x14ac:dyDescent="0.3">
      <c r="A80" s="13">
        <v>1460.900024</v>
      </c>
      <c r="B80" s="13">
        <v>105.699997</v>
      </c>
      <c r="E80" s="9">
        <f t="shared" si="0"/>
        <v>-1.9422094621424382E-2</v>
      </c>
      <c r="G80" s="9">
        <f t="shared" si="1"/>
        <v>-7.5973300259494902E-3</v>
      </c>
      <c r="I80" s="9">
        <f t="shared" si="2"/>
        <v>-29.176776259520022</v>
      </c>
      <c r="L80" s="9"/>
    </row>
    <row r="81" spans="1:12" ht="14.25" customHeight="1" x14ac:dyDescent="0.3">
      <c r="A81" s="13">
        <v>1432.8000489999999</v>
      </c>
      <c r="B81" s="13">
        <v>104.900002</v>
      </c>
      <c r="E81" s="9">
        <f t="shared" si="0"/>
        <v>-2.3872910279791843E-2</v>
      </c>
      <c r="G81" s="9">
        <f t="shared" si="1"/>
        <v>-2.5586739545117126E-2</v>
      </c>
      <c r="I81" s="9">
        <f t="shared" si="2"/>
        <v>-36.889156048114621</v>
      </c>
      <c r="L81" s="9"/>
    </row>
    <row r="82" spans="1:12" ht="14.25" customHeight="1" x14ac:dyDescent="0.3">
      <c r="A82" s="13">
        <v>1399</v>
      </c>
      <c r="B82" s="13">
        <v>102.25</v>
      </c>
      <c r="E82" s="9">
        <f t="shared" si="0"/>
        <v>5.3110685573598809E-3</v>
      </c>
      <c r="G82" s="9">
        <f t="shared" si="1"/>
        <v>2.4420036555518089E-3</v>
      </c>
      <c r="I82" s="9">
        <f t="shared" si="2"/>
        <v>7.6798797855266461</v>
      </c>
      <c r="L82" s="9"/>
    </row>
    <row r="83" spans="1:12" ht="14.25" customHeight="1" x14ac:dyDescent="0.3">
      <c r="A83" s="13">
        <v>1406.4499510000001</v>
      </c>
      <c r="B83" s="13">
        <v>102.5</v>
      </c>
      <c r="E83" s="9">
        <f t="shared" si="0"/>
        <v>2.1280018687894513E-2</v>
      </c>
      <c r="G83" s="9">
        <f t="shared" si="1"/>
        <v>4.0626853530271102E-2</v>
      </c>
      <c r="I83" s="9">
        <f t="shared" si="2"/>
        <v>34.093533727721109</v>
      </c>
      <c r="L83" s="9"/>
    </row>
    <row r="84" spans="1:12" ht="14.25" customHeight="1" x14ac:dyDescent="0.3">
      <c r="A84" s="13">
        <v>1436.6999510000001</v>
      </c>
      <c r="B84" s="13">
        <v>106.75</v>
      </c>
      <c r="E84" s="9">
        <f t="shared" si="0"/>
        <v>5.7605386357969844E-3</v>
      </c>
      <c r="G84" s="9">
        <f t="shared" si="1"/>
        <v>1.0251702182156751E-2</v>
      </c>
      <c r="I84" s="9">
        <f t="shared" si="2"/>
        <v>9.3705347837283686</v>
      </c>
      <c r="L84" s="9"/>
    </row>
    <row r="85" spans="1:12" ht="14.25" customHeight="1" x14ac:dyDescent="0.3">
      <c r="A85" s="13">
        <v>1445</v>
      </c>
      <c r="B85" s="13">
        <v>107.849998</v>
      </c>
      <c r="E85" s="9">
        <f t="shared" si="0"/>
        <v>-1.9073515985971904E-2</v>
      </c>
      <c r="G85" s="9">
        <f t="shared" si="1"/>
        <v>-1.7774097891826129E-2</v>
      </c>
      <c r="I85" s="9">
        <f t="shared" si="2"/>
        <v>-29.478167021814656</v>
      </c>
      <c r="L85" s="9"/>
    </row>
    <row r="86" spans="1:12" ht="14.25" customHeight="1" x14ac:dyDescent="0.3">
      <c r="A86" s="13">
        <v>1417.6999510000001</v>
      </c>
      <c r="B86" s="13">
        <v>105.949997</v>
      </c>
      <c r="E86" s="9">
        <f t="shared" si="0"/>
        <v>6.1179988139447722E-3</v>
      </c>
      <c r="G86" s="9">
        <f t="shared" si="1"/>
        <v>-9.0069062415411901E-3</v>
      </c>
      <c r="I86" s="9">
        <f t="shared" si="2"/>
        <v>7.7192049294769918</v>
      </c>
      <c r="L86" s="9"/>
    </row>
    <row r="87" spans="1:12" ht="14.25" customHeight="1" x14ac:dyDescent="0.3">
      <c r="A87" s="13">
        <v>1426.400024</v>
      </c>
      <c r="B87" s="13">
        <v>105</v>
      </c>
      <c r="E87" s="9">
        <f t="shared" si="0"/>
        <v>2.804044528151248E-4</v>
      </c>
      <c r="G87" s="9">
        <f t="shared" si="1"/>
        <v>-5.2518908768254971E-3</v>
      </c>
      <c r="I87" s="9">
        <f t="shared" si="2"/>
        <v>-0.15147962384147629</v>
      </c>
      <c r="L87" s="9"/>
    </row>
    <row r="88" spans="1:12" ht="14.25" customHeight="1" x14ac:dyDescent="0.3">
      <c r="A88" s="13">
        <v>1426.8000489999999</v>
      </c>
      <c r="B88" s="13">
        <v>104.449997</v>
      </c>
      <c r="E88" s="9">
        <f t="shared" si="0"/>
        <v>5.4518391356112427E-3</v>
      </c>
      <c r="G88" s="9">
        <f t="shared" si="1"/>
        <v>-7.688601103202717E-3</v>
      </c>
      <c r="I88" s="9">
        <f t="shared" si="2"/>
        <v>6.9756099836665175</v>
      </c>
      <c r="L88" s="9"/>
    </row>
    <row r="89" spans="1:12" ht="14.25" customHeight="1" x14ac:dyDescent="0.3">
      <c r="A89" s="13">
        <v>1434.599976</v>
      </c>
      <c r="B89" s="13">
        <v>103.650002</v>
      </c>
      <c r="E89" s="9">
        <f t="shared" si="0"/>
        <v>-3.9111490330645668E-3</v>
      </c>
      <c r="G89" s="9">
        <f t="shared" si="1"/>
        <v>1.9585006316482668E-2</v>
      </c>
      <c r="I89" s="9">
        <f t="shared" si="2"/>
        <v>-3.5809483650934095</v>
      </c>
      <c r="L89" s="9"/>
    </row>
    <row r="90" spans="1:12" ht="14.25" customHeight="1" x14ac:dyDescent="0.3">
      <c r="A90" s="13">
        <v>1429</v>
      </c>
      <c r="B90" s="13">
        <v>105.699997</v>
      </c>
      <c r="E90" s="9">
        <f t="shared" si="0"/>
        <v>9.0561399150270484E-3</v>
      </c>
      <c r="G90" s="9">
        <f t="shared" si="1"/>
        <v>-1.6213965352605015E-2</v>
      </c>
      <c r="I90" s="9">
        <f t="shared" si="2"/>
        <v>11.227407849445198</v>
      </c>
      <c r="L90" s="9"/>
    </row>
    <row r="91" spans="1:12" ht="14.25" customHeight="1" x14ac:dyDescent="0.3">
      <c r="A91" s="13">
        <v>1442</v>
      </c>
      <c r="B91" s="13">
        <v>104</v>
      </c>
      <c r="E91" s="9">
        <f t="shared" si="0"/>
        <v>2.5335144865905403E-2</v>
      </c>
      <c r="G91" s="9">
        <f t="shared" si="1"/>
        <v>3.8387954642535747E-3</v>
      </c>
      <c r="I91" s="9">
        <f t="shared" si="2"/>
        <v>36.932513624917966</v>
      </c>
      <c r="L91" s="9"/>
    </row>
    <row r="92" spans="1:12" ht="14.25" customHeight="1" x14ac:dyDescent="0.3">
      <c r="A92" s="13">
        <v>1479</v>
      </c>
      <c r="B92" s="13">
        <v>104.400002</v>
      </c>
      <c r="E92" s="9">
        <f t="shared" si="0"/>
        <v>1.6529317912371732E-2</v>
      </c>
      <c r="G92" s="9">
        <f t="shared" si="1"/>
        <v>1.42655768874755E-2</v>
      </c>
      <c r="I92" s="9">
        <f t="shared" si="2"/>
        <v>25.936187447981386</v>
      </c>
      <c r="L92" s="9"/>
    </row>
    <row r="93" spans="1:12" ht="14.25" customHeight="1" x14ac:dyDescent="0.3">
      <c r="A93" s="13">
        <v>1503.650024</v>
      </c>
      <c r="B93" s="13">
        <v>105.900002</v>
      </c>
      <c r="E93" s="9">
        <f t="shared" si="0"/>
        <v>-3.3714649867863287E-2</v>
      </c>
      <c r="G93" s="9">
        <f t="shared" si="1"/>
        <v>6.2234122933284987E-2</v>
      </c>
      <c r="I93" s="9">
        <f t="shared" si="2"/>
        <v>-44.1044403398611</v>
      </c>
      <c r="L93" s="9"/>
    </row>
    <row r="94" spans="1:12" ht="14.25" customHeight="1" x14ac:dyDescent="0.3">
      <c r="A94" s="13">
        <v>1453.8000489999999</v>
      </c>
      <c r="B94" s="13">
        <v>112.699997</v>
      </c>
      <c r="E94" s="9">
        <f t="shared" si="0"/>
        <v>-2.2186829474155442E-2</v>
      </c>
      <c r="G94" s="9">
        <f t="shared" si="1"/>
        <v>-1.7905581812067074E-2</v>
      </c>
      <c r="I94" s="9">
        <f t="shared" si="2"/>
        <v>-34.27317279318504</v>
      </c>
      <c r="L94" s="9"/>
    </row>
    <row r="95" spans="1:12" ht="14.25" customHeight="1" x14ac:dyDescent="0.3">
      <c r="A95" s="13">
        <v>1421.900024</v>
      </c>
      <c r="B95" s="13">
        <v>110.699997</v>
      </c>
      <c r="E95" s="9">
        <f t="shared" si="0"/>
        <v>7.7329680869967507E-4</v>
      </c>
      <c r="G95" s="9">
        <f t="shared" si="1"/>
        <v>-3.6198591563139605E-3</v>
      </c>
      <c r="I95" s="9">
        <f t="shared" si="2"/>
        <v>0.69883235310481351</v>
      </c>
      <c r="L95" s="9"/>
    </row>
    <row r="96" spans="1:12" ht="14.25" customHeight="1" x14ac:dyDescent="0.3">
      <c r="A96" s="13">
        <v>1423</v>
      </c>
      <c r="B96" s="13">
        <v>110.300003</v>
      </c>
      <c r="E96" s="9">
        <f t="shared" si="0"/>
        <v>-9.461359934044216E-3</v>
      </c>
      <c r="G96" s="9">
        <f t="shared" si="1"/>
        <v>3.2994494936489628E-2</v>
      </c>
      <c r="I96" s="9">
        <f t="shared" si="2"/>
        <v>-9.8242222956666279</v>
      </c>
      <c r="L96" s="9"/>
    </row>
    <row r="97" spans="1:12" ht="14.25" customHeight="1" x14ac:dyDescent="0.3">
      <c r="A97" s="13">
        <v>1409.599976</v>
      </c>
      <c r="B97" s="13">
        <v>114</v>
      </c>
      <c r="E97" s="9">
        <f t="shared" si="0"/>
        <v>8.5099493815492754E-4</v>
      </c>
      <c r="G97" s="9">
        <f t="shared" si="1"/>
        <v>-1.0138962853591617E-2</v>
      </c>
      <c r="I97" s="9">
        <f t="shared" si="2"/>
        <v>4.372067908986299E-2</v>
      </c>
      <c r="L97" s="9"/>
    </row>
    <row r="98" spans="1:12" ht="14.25" customHeight="1" x14ac:dyDescent="0.3">
      <c r="A98" s="13">
        <v>1410.8000489999999</v>
      </c>
      <c r="B98" s="13">
        <v>112.849998</v>
      </c>
      <c r="E98" s="9">
        <f t="shared" si="0"/>
        <v>9.9797368867290456E-3</v>
      </c>
      <c r="G98" s="9">
        <f t="shared" si="1"/>
        <v>-4.4405047110789905E-3</v>
      </c>
      <c r="I98" s="9">
        <f t="shared" si="2"/>
        <v>13.578302341040189</v>
      </c>
      <c r="L98" s="9"/>
    </row>
    <row r="99" spans="1:12" ht="14.25" customHeight="1" x14ac:dyDescent="0.3">
      <c r="A99" s="13">
        <v>1424.9499510000001</v>
      </c>
      <c r="B99" s="13">
        <v>112.349998</v>
      </c>
      <c r="E99" s="9">
        <f t="shared" si="0"/>
        <v>3.5377532732607155E-3</v>
      </c>
      <c r="G99" s="9">
        <f t="shared" si="1"/>
        <v>2.2878244281061749E-2</v>
      </c>
      <c r="I99" s="9">
        <f t="shared" si="2"/>
        <v>7.6114920526037455</v>
      </c>
      <c r="L99" s="9"/>
    </row>
    <row r="100" spans="1:12" ht="14.25" customHeight="1" x14ac:dyDescent="0.3">
      <c r="A100" s="13">
        <v>1430</v>
      </c>
      <c r="B100" s="13">
        <v>114.949997</v>
      </c>
      <c r="E100" s="9">
        <f t="shared" si="0"/>
        <v>-4.0642261112092621E-3</v>
      </c>
      <c r="G100" s="9">
        <f t="shared" si="1"/>
        <v>3.2102051230935874E-2</v>
      </c>
      <c r="I100" s="9">
        <f t="shared" si="2"/>
        <v>-2.1217126463393194</v>
      </c>
      <c r="L100" s="9"/>
    </row>
    <row r="101" spans="1:12" ht="14.25" customHeight="1" x14ac:dyDescent="0.3">
      <c r="A101" s="13">
        <v>1424.1999510000001</v>
      </c>
      <c r="B101" s="13">
        <v>118.699997</v>
      </c>
      <c r="E101" s="9">
        <f t="shared" si="0"/>
        <v>-1.1013931869627815E-2</v>
      </c>
      <c r="G101" s="9">
        <f t="shared" si="1"/>
        <v>2.0430187429172582E-2</v>
      </c>
      <c r="I101" s="9">
        <f t="shared" si="2"/>
        <v>-13.26097804248905</v>
      </c>
      <c r="L101" s="9"/>
    </row>
    <row r="102" spans="1:12" ht="14.25" customHeight="1" x14ac:dyDescent="0.3">
      <c r="A102" s="13">
        <v>1408.599976</v>
      </c>
      <c r="B102" s="13">
        <v>121.150002</v>
      </c>
      <c r="E102" s="9">
        <f t="shared" si="0"/>
        <v>-6.9100556343940044E-3</v>
      </c>
      <c r="G102" s="9">
        <f t="shared" si="1"/>
        <v>-4.3439272664630491E-2</v>
      </c>
      <c r="I102" s="9">
        <f t="shared" si="2"/>
        <v>-14.996172170964588</v>
      </c>
      <c r="L102" s="9"/>
    </row>
    <row r="103" spans="1:12" ht="14.25" customHeight="1" x14ac:dyDescent="0.3">
      <c r="A103" s="13">
        <v>1398.900024</v>
      </c>
      <c r="B103" s="13">
        <v>116</v>
      </c>
      <c r="E103" s="9">
        <f t="shared" si="0"/>
        <v>3.076079379422202E-2</v>
      </c>
      <c r="G103" s="9">
        <f t="shared" si="1"/>
        <v>-5.1858197013430196E-3</v>
      </c>
      <c r="I103" s="9">
        <f t="shared" si="2"/>
        <v>42.429720091640441</v>
      </c>
      <c r="L103" s="9"/>
    </row>
    <row r="104" spans="1:12" ht="14.25" customHeight="1" x14ac:dyDescent="0.3">
      <c r="A104" s="13">
        <v>1442.599976</v>
      </c>
      <c r="B104" s="13">
        <v>115.400002</v>
      </c>
      <c r="E104" s="9">
        <f t="shared" si="0"/>
        <v>2.7451447285892296E-2</v>
      </c>
      <c r="G104" s="9">
        <f t="shared" si="1"/>
        <v>1.8033962179192155E-2</v>
      </c>
      <c r="I104" s="9">
        <f t="shared" si="2"/>
        <v>41.682576467340191</v>
      </c>
      <c r="L104" s="9"/>
    </row>
    <row r="105" spans="1:12" ht="14.25" customHeight="1" x14ac:dyDescent="0.3">
      <c r="A105" s="13">
        <v>1482.75</v>
      </c>
      <c r="B105" s="13">
        <v>117.5</v>
      </c>
      <c r="E105" s="9">
        <f t="shared" si="0"/>
        <v>-2.6337292585025779E-3</v>
      </c>
      <c r="G105" s="9">
        <f t="shared" si="1"/>
        <v>-1.4573742538583343E-2</v>
      </c>
      <c r="I105" s="9">
        <f t="shared" si="2"/>
        <v>-5.6175768063282403</v>
      </c>
      <c r="L105" s="9"/>
    </row>
    <row r="106" spans="1:12" ht="14.25" customHeight="1" x14ac:dyDescent="0.3">
      <c r="A106" s="13">
        <v>1478.849976</v>
      </c>
      <c r="B106" s="13">
        <v>115.800003</v>
      </c>
      <c r="E106" s="9">
        <f t="shared" si="0"/>
        <v>-8.795337792153567E-3</v>
      </c>
      <c r="G106" s="9">
        <f t="shared" si="1"/>
        <v>-9.5445930654931028E-3</v>
      </c>
      <c r="I106" s="9">
        <f t="shared" si="2"/>
        <v>-14.112248988456075</v>
      </c>
      <c r="L106" s="9"/>
    </row>
    <row r="107" spans="1:12" ht="14.25" customHeight="1" x14ac:dyDescent="0.3">
      <c r="A107" s="13">
        <v>1465.900024</v>
      </c>
      <c r="B107" s="13">
        <v>114.699997</v>
      </c>
      <c r="E107" s="9">
        <f t="shared" si="0"/>
        <v>2.4261584523114069E-2</v>
      </c>
      <c r="G107" s="9">
        <f t="shared" si="1"/>
        <v>-5.6830229454879382E-3</v>
      </c>
      <c r="I107" s="9">
        <f t="shared" si="2"/>
        <v>34.913214619912544</v>
      </c>
      <c r="L107" s="9"/>
    </row>
    <row r="108" spans="1:12" ht="14.25" customHeight="1" x14ac:dyDescent="0.3">
      <c r="A108" s="13">
        <v>1501.900024</v>
      </c>
      <c r="B108" s="13">
        <v>114.050003</v>
      </c>
      <c r="E108" s="9">
        <f t="shared" si="0"/>
        <v>1.2275322238372665E-2</v>
      </c>
      <c r="G108" s="9">
        <f t="shared" si="1"/>
        <v>-8.7724567029288133E-4</v>
      </c>
      <c r="I108" s="9">
        <f t="shared" si="2"/>
        <v>18.336256893091001</v>
      </c>
      <c r="L108" s="9"/>
    </row>
    <row r="109" spans="1:12" ht="14.25" customHeight="1" x14ac:dyDescent="0.3">
      <c r="A109" s="13">
        <v>1520.4499510000001</v>
      </c>
      <c r="B109" s="13">
        <v>113.949997</v>
      </c>
      <c r="E109" s="9">
        <f t="shared" si="0"/>
        <v>-4.4162955623645818E-3</v>
      </c>
      <c r="G109" s="9">
        <f t="shared" si="1"/>
        <v>2.7268524159895904E-2</v>
      </c>
      <c r="I109" s="9">
        <f t="shared" si="2"/>
        <v>-3.6075081251841801</v>
      </c>
      <c r="L109" s="9"/>
    </row>
    <row r="110" spans="1:12" ht="14.25" customHeight="1" x14ac:dyDescent="0.3">
      <c r="A110" s="13">
        <v>1513.75</v>
      </c>
      <c r="B110" s="13">
        <v>117.099998</v>
      </c>
      <c r="E110" s="9">
        <f t="shared" si="0"/>
        <v>-1.7829348407146901E-2</v>
      </c>
      <c r="G110" s="9">
        <f t="shared" si="1"/>
        <v>-1.4623882119230687E-2</v>
      </c>
      <c r="I110" s="9">
        <f t="shared" si="2"/>
        <v>-28.701632718232769</v>
      </c>
      <c r="L110" s="9"/>
    </row>
    <row r="111" spans="1:12" ht="14.25" customHeight="1" x14ac:dyDescent="0.3">
      <c r="A111" s="13">
        <v>1487</v>
      </c>
      <c r="B111" s="13">
        <v>115.400002</v>
      </c>
      <c r="E111" s="9">
        <f t="shared" si="0"/>
        <v>1.3440862238539562E-3</v>
      </c>
      <c r="G111" s="9">
        <f t="shared" si="1"/>
        <v>-1.5280803508581268E-2</v>
      </c>
      <c r="I111" s="9">
        <f t="shared" si="2"/>
        <v>0.23525145941894743</v>
      </c>
      <c r="L111" s="9"/>
    </row>
    <row r="112" spans="1:12" ht="14.25" customHeight="1" x14ac:dyDescent="0.3">
      <c r="A112" s="13">
        <v>1489</v>
      </c>
      <c r="B112" s="13">
        <v>113.650002</v>
      </c>
      <c r="E112" s="9">
        <f t="shared" si="0"/>
        <v>1.5989681104346905E-2</v>
      </c>
      <c r="G112" s="9">
        <f t="shared" si="1"/>
        <v>1.6579794786735876E-2</v>
      </c>
      <c r="I112" s="9">
        <f t="shared" si="2"/>
        <v>25.692928875044664</v>
      </c>
      <c r="L112" s="9"/>
    </row>
    <row r="113" spans="1:12" ht="14.25" customHeight="1" x14ac:dyDescent="0.3">
      <c r="A113" s="13">
        <v>1513</v>
      </c>
      <c r="B113" s="13">
        <v>115.550003</v>
      </c>
      <c r="E113" s="9">
        <f t="shared" si="0"/>
        <v>4.2868985684918091E-3</v>
      </c>
      <c r="G113" s="9">
        <f t="shared" si="1"/>
        <v>-1.0439459704547854E-2</v>
      </c>
      <c r="I113" s="9">
        <f t="shared" si="2"/>
        <v>5.2797979339492231</v>
      </c>
      <c r="L113" s="9"/>
    </row>
    <row r="114" spans="1:12" ht="14.25" customHeight="1" x14ac:dyDescent="0.3">
      <c r="A114" s="13">
        <v>1519.5</v>
      </c>
      <c r="B114" s="13">
        <v>114.349998</v>
      </c>
      <c r="E114" s="9">
        <f t="shared" si="0"/>
        <v>4.9236928617847411E-3</v>
      </c>
      <c r="G114" s="9">
        <f t="shared" si="1"/>
        <v>3.522700229902373E-2</v>
      </c>
      <c r="I114" s="9">
        <f t="shared" si="2"/>
        <v>11.509758945921273</v>
      </c>
      <c r="L114" s="9"/>
    </row>
    <row r="115" spans="1:12" ht="14.25" customHeight="1" x14ac:dyDescent="0.3">
      <c r="A115" s="13">
        <v>1527</v>
      </c>
      <c r="B115" s="13">
        <v>118.449997</v>
      </c>
      <c r="E115" s="9">
        <f t="shared" si="0"/>
        <v>-1.1062966295341406E-2</v>
      </c>
      <c r="G115" s="9">
        <f t="shared" si="1"/>
        <v>7.9883124312684801E-3</v>
      </c>
      <c r="I115" s="9">
        <f t="shared" si="2"/>
        <v>-15.946933949467514</v>
      </c>
      <c r="L115" s="9"/>
    </row>
    <row r="116" spans="1:12" ht="14.25" customHeight="1" x14ac:dyDescent="0.3">
      <c r="A116" s="13">
        <v>1510.1999510000001</v>
      </c>
      <c r="B116" s="13">
        <v>119.400002</v>
      </c>
      <c r="E116" s="9">
        <f t="shared" si="0"/>
        <v>9.7195305632719175E-3</v>
      </c>
      <c r="G116" s="9">
        <f t="shared" si="1"/>
        <v>3.6188166774208316E-2</v>
      </c>
      <c r="I116" s="9">
        <f t="shared" si="2"/>
        <v>18.999301765613058</v>
      </c>
      <c r="L116" s="9"/>
    </row>
    <row r="117" spans="1:12" ht="14.25" customHeight="1" x14ac:dyDescent="0.3">
      <c r="A117" s="13">
        <v>1524.9499510000001</v>
      </c>
      <c r="B117" s="13">
        <v>123.800003</v>
      </c>
      <c r="E117" s="9">
        <f t="shared" si="0"/>
        <v>-2.8236996928942344E-3</v>
      </c>
      <c r="G117" s="9">
        <f t="shared" si="1"/>
        <v>2.3154679165984852E-2</v>
      </c>
      <c r="I117" s="9">
        <f t="shared" si="2"/>
        <v>-1.4394513581048156</v>
      </c>
      <c r="L117" s="9"/>
    </row>
    <row r="118" spans="1:12" ht="14.25" customHeight="1" x14ac:dyDescent="0.3">
      <c r="A118" s="13">
        <v>1520.650024</v>
      </c>
      <c r="B118" s="13">
        <v>126.699997</v>
      </c>
      <c r="E118" s="9">
        <f t="shared" si="0"/>
        <v>-4.382735796274578E-3</v>
      </c>
      <c r="G118" s="9">
        <f t="shared" si="1"/>
        <v>6.2943009493671735E-3</v>
      </c>
      <c r="I118" s="9">
        <f t="shared" si="2"/>
        <v>-5.8671193823886787</v>
      </c>
      <c r="L118" s="9"/>
    </row>
    <row r="119" spans="1:12" ht="14.25" customHeight="1" x14ac:dyDescent="0.3">
      <c r="A119" s="13">
        <v>1514</v>
      </c>
      <c r="B119" s="13">
        <v>127.5</v>
      </c>
      <c r="E119" s="9">
        <f t="shared" si="0"/>
        <v>-8.4237229407553606E-3</v>
      </c>
      <c r="G119" s="9">
        <f t="shared" si="1"/>
        <v>-1.2628407662556001E-2</v>
      </c>
      <c r="I119" s="9">
        <f t="shared" si="2"/>
        <v>-14.363638509279506</v>
      </c>
      <c r="L119" s="9"/>
    </row>
    <row r="120" spans="1:12" ht="14.25" customHeight="1" x14ac:dyDescent="0.3">
      <c r="A120" s="13">
        <v>1501.3000489999999</v>
      </c>
      <c r="B120" s="13">
        <v>125.900002</v>
      </c>
      <c r="E120" s="9">
        <f t="shared" si="0"/>
        <v>4.6612126744136561E-4</v>
      </c>
      <c r="G120" s="9">
        <f t="shared" si="1"/>
        <v>1.6542306983692238E-2</v>
      </c>
      <c r="I120" s="9">
        <f t="shared" si="2"/>
        <v>2.7824643639811311</v>
      </c>
      <c r="L120" s="9"/>
    </row>
    <row r="121" spans="1:12" ht="14.25" customHeight="1" x14ac:dyDescent="0.3">
      <c r="A121" s="13">
        <v>1502</v>
      </c>
      <c r="B121" s="13">
        <v>128</v>
      </c>
      <c r="E121" s="9">
        <f t="shared" si="0"/>
        <v>-8.6927996400711135E-3</v>
      </c>
      <c r="G121" s="9">
        <f t="shared" si="1"/>
        <v>-2.5317783945828596E-2</v>
      </c>
      <c r="I121" s="9">
        <f t="shared" si="2"/>
        <v>-16.297261404452872</v>
      </c>
      <c r="L121" s="9"/>
    </row>
    <row r="122" spans="1:12" ht="14.25" customHeight="1" x14ac:dyDescent="0.3">
      <c r="A122" s="13">
        <v>1489</v>
      </c>
      <c r="B122" s="13">
        <v>124.800003</v>
      </c>
      <c r="E122" s="9">
        <f t="shared" si="0"/>
        <v>5.0577380855894253E-3</v>
      </c>
      <c r="G122" s="9">
        <f t="shared" si="1"/>
        <v>1.4320013938498707E-2</v>
      </c>
      <c r="I122" s="9">
        <f t="shared" si="2"/>
        <v>9.3181097919273341</v>
      </c>
      <c r="L122" s="9"/>
    </row>
    <row r="123" spans="1:12" ht="14.25" customHeight="1" x14ac:dyDescent="0.3">
      <c r="A123" s="13">
        <v>1496.5500489999999</v>
      </c>
      <c r="B123" s="13">
        <v>126.599998</v>
      </c>
      <c r="E123" s="9">
        <f t="shared" si="0"/>
        <v>-7.0745454918939646E-3</v>
      </c>
      <c r="G123" s="9">
        <f t="shared" si="1"/>
        <v>-6.3391257985707401E-3</v>
      </c>
      <c r="I123" s="9">
        <f t="shared" si="2"/>
        <v>-11.389944715967445</v>
      </c>
      <c r="L123" s="9"/>
    </row>
    <row r="124" spans="1:12" ht="14.25" customHeight="1" x14ac:dyDescent="0.3">
      <c r="A124" s="13">
        <v>1486</v>
      </c>
      <c r="B124" s="13">
        <v>125.800003</v>
      </c>
      <c r="E124" s="9">
        <f t="shared" si="0"/>
        <v>6.7069332567180799E-3</v>
      </c>
      <c r="G124" s="9">
        <f t="shared" si="1"/>
        <v>2.1235536221557907E-2</v>
      </c>
      <c r="I124" s="9">
        <f t="shared" si="2"/>
        <v>12.637933339861661</v>
      </c>
      <c r="L124" s="9"/>
    </row>
    <row r="125" spans="1:12" ht="14.25" customHeight="1" x14ac:dyDescent="0.3">
      <c r="A125" s="13">
        <v>1496</v>
      </c>
      <c r="B125" s="13">
        <v>128.5</v>
      </c>
      <c r="E125" s="9">
        <f t="shared" si="0"/>
        <v>-1.3377928416599422E-3</v>
      </c>
      <c r="G125" s="9">
        <f t="shared" si="1"/>
        <v>-1.9474202843955666E-3</v>
      </c>
      <c r="I125" s="9">
        <f t="shared" si="2"/>
        <v>-2.2515815976681037</v>
      </c>
      <c r="L125" s="9"/>
    </row>
    <row r="126" spans="1:12" ht="14.25" customHeight="1" x14ac:dyDescent="0.3">
      <c r="A126" s="13">
        <v>1494</v>
      </c>
      <c r="B126" s="13">
        <v>128.25</v>
      </c>
      <c r="E126" s="9">
        <f t="shared" si="0"/>
        <v>-1.0259950400166098E-2</v>
      </c>
      <c r="G126" s="9">
        <f t="shared" si="1"/>
        <v>-9.7943975922876979E-3</v>
      </c>
      <c r="I126" s="9">
        <f t="shared" si="2"/>
        <v>-16.584497389059049</v>
      </c>
      <c r="L126" s="9"/>
    </row>
    <row r="127" spans="1:12" ht="14.25" customHeight="1" x14ac:dyDescent="0.3">
      <c r="A127" s="13">
        <v>1478.75</v>
      </c>
      <c r="B127" s="13">
        <v>127</v>
      </c>
      <c r="E127" s="9">
        <f t="shared" si="0"/>
        <v>7.5789836469082987E-3</v>
      </c>
      <c r="G127" s="9">
        <f t="shared" si="1"/>
        <v>-1.9479820663689907E-2</v>
      </c>
      <c r="I127" s="9">
        <f t="shared" si="2"/>
        <v>8.7334848435770276</v>
      </c>
      <c r="L127" s="9"/>
    </row>
    <row r="128" spans="1:12" ht="14.25" customHeight="1" x14ac:dyDescent="0.3">
      <c r="A128" s="13">
        <v>1490</v>
      </c>
      <c r="B128" s="13">
        <v>124.550003</v>
      </c>
      <c r="E128" s="9">
        <f t="shared" si="0"/>
        <v>1.2073574277834127E-3</v>
      </c>
      <c r="G128" s="9">
        <f t="shared" si="1"/>
        <v>-2.0686221061644736E-2</v>
      </c>
      <c r="I128" s="9">
        <f t="shared" si="2"/>
        <v>-0.77750632788923002</v>
      </c>
      <c r="L128" s="9"/>
    </row>
    <row r="129" spans="1:12" ht="14.25" customHeight="1" x14ac:dyDescent="0.3">
      <c r="A129" s="13">
        <v>1491.8000489999999</v>
      </c>
      <c r="B129" s="13">
        <v>122</v>
      </c>
      <c r="E129" s="9">
        <f t="shared" si="0"/>
        <v>1.0800792200612967E-2</v>
      </c>
      <c r="G129" s="9">
        <f t="shared" si="1"/>
        <v>1.7872100611532195E-2</v>
      </c>
      <c r="I129" s="9">
        <f t="shared" si="2"/>
        <v>18.293018608720168</v>
      </c>
      <c r="L129" s="9"/>
    </row>
    <row r="130" spans="1:12" ht="14.25" customHeight="1" x14ac:dyDescent="0.3">
      <c r="A130" s="13">
        <v>1508</v>
      </c>
      <c r="B130" s="13">
        <v>124.199997</v>
      </c>
      <c r="E130" s="9">
        <f t="shared" si="0"/>
        <v>-6.7868720379870764E-3</v>
      </c>
      <c r="G130" s="9">
        <f t="shared" si="1"/>
        <v>1.6090510374607541E-3</v>
      </c>
      <c r="I130" s="9">
        <f t="shared" si="2"/>
        <v>-10.034758899259039</v>
      </c>
      <c r="L130" s="9"/>
    </row>
    <row r="131" spans="1:12" ht="14.25" customHeight="1" x14ac:dyDescent="0.3">
      <c r="A131" s="13">
        <v>1497.8000489999999</v>
      </c>
      <c r="B131" s="13">
        <v>124.400002</v>
      </c>
      <c r="E131" s="9">
        <f t="shared" si="0"/>
        <v>1.0394383000548795E-2</v>
      </c>
      <c r="G131" s="9">
        <f t="shared" si="1"/>
        <v>4.0180832528465769E-4</v>
      </c>
      <c r="I131" s="9">
        <f t="shared" si="2"/>
        <v>15.618692324015781</v>
      </c>
      <c r="L131" s="9"/>
    </row>
    <row r="132" spans="1:12" ht="14.25" customHeight="1" x14ac:dyDescent="0.3">
      <c r="A132" s="13">
        <v>1513.4499510000001</v>
      </c>
      <c r="B132" s="13">
        <v>124.449997</v>
      </c>
      <c r="E132" s="9">
        <f t="shared" si="0"/>
        <v>5.6334788911680577E-3</v>
      </c>
      <c r="G132" s="9">
        <f t="shared" si="1"/>
        <v>4.0096285638233087E-3</v>
      </c>
      <c r="I132" s="9">
        <f t="shared" si="2"/>
        <v>9.0249866145367559</v>
      </c>
      <c r="L132" s="9"/>
    </row>
    <row r="133" spans="1:12" ht="14.25" customHeight="1" x14ac:dyDescent="0.3">
      <c r="A133" s="13">
        <v>1522</v>
      </c>
      <c r="B133" s="13">
        <v>124.949997</v>
      </c>
      <c r="E133" s="9">
        <f t="shared" si="0"/>
        <v>6.5681447353075359E-4</v>
      </c>
      <c r="G133" s="9">
        <f t="shared" si="1"/>
        <v>-3.6079173665949284E-3</v>
      </c>
      <c r="I133" s="9">
        <f t="shared" si="2"/>
        <v>0.54886236458152282</v>
      </c>
      <c r="L133" s="9"/>
    </row>
    <row r="134" spans="1:12" ht="14.25" customHeight="1" x14ac:dyDescent="0.3">
      <c r="A134" s="13">
        <v>1523</v>
      </c>
      <c r="B134" s="13">
        <v>124.5</v>
      </c>
      <c r="E134" s="9">
        <f t="shared" si="0"/>
        <v>-9.7652196156754068E-3</v>
      </c>
      <c r="G134" s="9">
        <f t="shared" si="1"/>
        <v>-1.6602957006381733E-2</v>
      </c>
      <c r="I134" s="9">
        <f t="shared" si="2"/>
        <v>-16.939497621968172</v>
      </c>
      <c r="L134" s="9"/>
    </row>
    <row r="135" spans="1:12" ht="14.25" customHeight="1" x14ac:dyDescent="0.3">
      <c r="A135" s="13">
        <v>1508.1999510000001</v>
      </c>
      <c r="B135" s="13">
        <v>122.449997</v>
      </c>
      <c r="E135" s="9">
        <f t="shared" si="0"/>
        <v>5.3032548836265793E-4</v>
      </c>
      <c r="G135" s="9">
        <f t="shared" si="1"/>
        <v>-1.23255466459825E-2</v>
      </c>
      <c r="I135" s="9">
        <f t="shared" si="2"/>
        <v>-0.70942627426130522</v>
      </c>
      <c r="L135" s="9"/>
    </row>
    <row r="136" spans="1:12" ht="14.25" customHeight="1" x14ac:dyDescent="0.3">
      <c r="A136" s="13">
        <v>1509</v>
      </c>
      <c r="B136" s="13">
        <v>120.949997</v>
      </c>
      <c r="E136" s="9">
        <f t="shared" si="0"/>
        <v>-4.6496264437687921E-3</v>
      </c>
      <c r="G136" s="9">
        <f t="shared" si="1"/>
        <v>-9.9709759613734912E-3</v>
      </c>
      <c r="I136" s="9">
        <f t="shared" si="2"/>
        <v>-8.2222758162623037</v>
      </c>
      <c r="L136" s="9"/>
    </row>
    <row r="137" spans="1:12" ht="14.25" customHeight="1" x14ac:dyDescent="0.3">
      <c r="A137" s="13">
        <v>1502</v>
      </c>
      <c r="B137" s="13">
        <v>119.75</v>
      </c>
      <c r="E137" s="9">
        <f t="shared" si="0"/>
        <v>-8.5249158152832655E-3</v>
      </c>
      <c r="G137" s="9">
        <f t="shared" si="1"/>
        <v>9.1438543090257875E-3</v>
      </c>
      <c r="I137" s="9">
        <f t="shared" si="2"/>
        <v>-11.709447001049627</v>
      </c>
      <c r="L137" s="9"/>
    </row>
    <row r="138" spans="1:12" ht="14.25" customHeight="1" x14ac:dyDescent="0.3">
      <c r="A138" s="13">
        <v>1489.25</v>
      </c>
      <c r="B138" s="13">
        <v>120.849998</v>
      </c>
      <c r="E138" s="9">
        <f t="shared" si="0"/>
        <v>1.0187979561302995E-2</v>
      </c>
      <c r="G138" s="9">
        <f t="shared" si="1"/>
        <v>4.9525401466075491E-3</v>
      </c>
      <c r="I138" s="9">
        <f t="shared" si="2"/>
        <v>15.770963028482928</v>
      </c>
      <c r="L138" s="9"/>
    </row>
    <row r="139" spans="1:12" ht="14.25" customHeight="1" x14ac:dyDescent="0.3">
      <c r="A139" s="13">
        <v>1504.5</v>
      </c>
      <c r="B139" s="13">
        <v>121.449997</v>
      </c>
      <c r="E139" s="9">
        <f t="shared" si="0"/>
        <v>2.3321799337574826E-2</v>
      </c>
      <c r="G139" s="9">
        <f t="shared" si="1"/>
        <v>2.881110655564327E-2</v>
      </c>
      <c r="I139" s="9">
        <f t="shared" si="2"/>
        <v>38.586755908130883</v>
      </c>
      <c r="L139" s="9"/>
    </row>
    <row r="140" spans="1:12" ht="14.25" customHeight="1" x14ac:dyDescent="0.3">
      <c r="A140" s="13">
        <v>1540</v>
      </c>
      <c r="B140" s="13">
        <v>125</v>
      </c>
      <c r="E140" s="9">
        <f t="shared" si="0"/>
        <v>3.4679899548561359E-3</v>
      </c>
      <c r="G140" s="9">
        <f t="shared" si="1"/>
        <v>-3.7494187816284864E-2</v>
      </c>
      <c r="I140" s="9">
        <f t="shared" si="2"/>
        <v>0.6539310534428413</v>
      </c>
      <c r="L140" s="9"/>
    </row>
    <row r="141" spans="1:12" ht="14.25" customHeight="1" x14ac:dyDescent="0.3">
      <c r="A141" s="13">
        <v>1545.349976</v>
      </c>
      <c r="B141" s="13">
        <v>120.400002</v>
      </c>
      <c r="E141" s="9">
        <f t="shared" si="0"/>
        <v>-4.9626447066580034E-3</v>
      </c>
      <c r="G141" s="9">
        <f t="shared" si="1"/>
        <v>-8.3403317770959166E-3</v>
      </c>
      <c r="I141" s="9">
        <f t="shared" si="2"/>
        <v>-8.6731988409734839</v>
      </c>
      <c r="L141" s="9"/>
    </row>
    <row r="142" spans="1:12" ht="14.25" customHeight="1" x14ac:dyDescent="0.3">
      <c r="A142" s="13">
        <v>1537.6999510000001</v>
      </c>
      <c r="B142" s="13">
        <v>119.400002</v>
      </c>
      <c r="E142" s="9">
        <f t="shared" si="0"/>
        <v>-1.4212474453556199E-2</v>
      </c>
      <c r="G142" s="9">
        <f t="shared" si="1"/>
        <v>-6.3012179708478878E-3</v>
      </c>
      <c r="I142" s="9">
        <f t="shared" si="2"/>
        <v>-22.606886709143794</v>
      </c>
      <c r="L142" s="9"/>
    </row>
    <row r="143" spans="1:12" ht="14.25" customHeight="1" x14ac:dyDescent="0.3">
      <c r="A143" s="13">
        <v>1516</v>
      </c>
      <c r="B143" s="13">
        <v>118.650002</v>
      </c>
      <c r="E143" s="9">
        <f t="shared" si="0"/>
        <v>-9.2777338782368771E-3</v>
      </c>
      <c r="G143" s="9">
        <f t="shared" si="1"/>
        <v>5.8823362893304539E-3</v>
      </c>
      <c r="I143" s="9">
        <f t="shared" si="2"/>
        <v>-13.367105346913375</v>
      </c>
      <c r="L143" s="9"/>
    </row>
    <row r="144" spans="1:12" ht="14.25" customHeight="1" x14ac:dyDescent="0.3">
      <c r="A144" s="13">
        <v>1502</v>
      </c>
      <c r="B144" s="13">
        <v>119.349998</v>
      </c>
      <c r="E144" s="9">
        <f t="shared" si="0"/>
        <v>2.7259589585257966E-3</v>
      </c>
      <c r="G144" s="9">
        <f t="shared" si="1"/>
        <v>1.2075974307748536E-2</v>
      </c>
      <c r="I144" s="9">
        <f t="shared" si="2"/>
        <v>5.5356578651835857</v>
      </c>
      <c r="L144" s="9"/>
    </row>
    <row r="145" spans="1:12" ht="14.25" customHeight="1" x14ac:dyDescent="0.3">
      <c r="A145" s="13">
        <v>1506.099976</v>
      </c>
      <c r="B145" s="13">
        <v>120.800003</v>
      </c>
      <c r="E145" s="9">
        <f t="shared" si="0"/>
        <v>8.296139584890327E-4</v>
      </c>
      <c r="G145" s="9">
        <f t="shared" si="1"/>
        <v>7.8334516275477169E-3</v>
      </c>
      <c r="I145" s="9">
        <f t="shared" si="2"/>
        <v>2.1957625430777163</v>
      </c>
      <c r="L145" s="9"/>
    </row>
    <row r="146" spans="1:12" ht="14.25" customHeight="1" x14ac:dyDescent="0.3">
      <c r="A146" s="13">
        <v>1507.349976</v>
      </c>
      <c r="B146" s="13">
        <v>121.75</v>
      </c>
      <c r="E146" s="9">
        <f t="shared" si="0"/>
        <v>1.2788166862149257E-2</v>
      </c>
      <c r="G146" s="9">
        <f t="shared" si="1"/>
        <v>-1.9490544253778826E-2</v>
      </c>
      <c r="I146" s="9">
        <f t="shared" si="2"/>
        <v>16.903269249847103</v>
      </c>
      <c r="L146" s="9"/>
    </row>
    <row r="147" spans="1:12" ht="14.25" customHeight="1" x14ac:dyDescent="0.3">
      <c r="A147" s="13">
        <v>1526.75</v>
      </c>
      <c r="B147" s="13">
        <v>119.400002</v>
      </c>
      <c r="E147" s="9">
        <f t="shared" si="0"/>
        <v>2.0937299834896781E-3</v>
      </c>
      <c r="G147" s="9">
        <f t="shared" si="1"/>
        <v>-1.6892293279149234E-2</v>
      </c>
      <c r="I147" s="9">
        <f t="shared" si="2"/>
        <v>1.1796624009778611</v>
      </c>
      <c r="L147" s="9"/>
    </row>
    <row r="148" spans="1:12" ht="14.25" customHeight="1" x14ac:dyDescent="0.3">
      <c r="A148" s="13">
        <v>1529.9499510000001</v>
      </c>
      <c r="B148" s="13">
        <v>117.400002</v>
      </c>
      <c r="E148" s="9">
        <f t="shared" si="0"/>
        <v>-2.7231029347877311E-2</v>
      </c>
      <c r="G148" s="9">
        <f t="shared" si="1"/>
        <v>-7.2665332079794439E-3</v>
      </c>
      <c r="I148" s="9">
        <f t="shared" si="2"/>
        <v>-42.515203029614305</v>
      </c>
      <c r="L148" s="9"/>
    </row>
    <row r="149" spans="1:12" ht="14.25" customHeight="1" x14ac:dyDescent="0.3">
      <c r="A149" s="13">
        <v>1488.849976</v>
      </c>
      <c r="B149" s="13">
        <v>116.550003</v>
      </c>
      <c r="E149" s="9">
        <f t="shared" si="0"/>
        <v>-2.3685614645391935E-2</v>
      </c>
      <c r="G149" s="9">
        <f t="shared" si="1"/>
        <v>-2.8722626858648164E-2</v>
      </c>
      <c r="I149" s="9">
        <f t="shared" si="2"/>
        <v>-38.611949042880354</v>
      </c>
      <c r="L149" s="9"/>
    </row>
    <row r="150" spans="1:12" ht="14.25" customHeight="1" x14ac:dyDescent="0.3">
      <c r="A150" s="13">
        <v>1454</v>
      </c>
      <c r="B150" s="13">
        <v>113.25</v>
      </c>
      <c r="E150" s="9">
        <f t="shared" si="0"/>
        <v>9.9230925452100192E-3</v>
      </c>
      <c r="G150" s="9">
        <f t="shared" si="1"/>
        <v>2.2266826682487001E-2</v>
      </c>
      <c r="I150" s="9">
        <f t="shared" si="2"/>
        <v>16.94989468252702</v>
      </c>
      <c r="L150" s="9"/>
    </row>
    <row r="151" spans="1:12" ht="14.25" customHeight="1" x14ac:dyDescent="0.3">
      <c r="A151" s="13">
        <v>1468.5</v>
      </c>
      <c r="B151" s="13">
        <v>115.800003</v>
      </c>
      <c r="E151" s="9">
        <f t="shared" si="0"/>
        <v>-7.5531719401572012E-3</v>
      </c>
      <c r="G151" s="9">
        <f t="shared" si="1"/>
        <v>8.1703055033762878E-3</v>
      </c>
      <c r="I151" s="9">
        <f t="shared" si="2"/>
        <v>-10.145711592318959</v>
      </c>
      <c r="L151" s="9"/>
    </row>
    <row r="152" spans="1:12" ht="14.25" customHeight="1" x14ac:dyDescent="0.3">
      <c r="A152" s="13">
        <v>1457.4499510000001</v>
      </c>
      <c r="B152" s="13">
        <v>116.75</v>
      </c>
      <c r="E152" s="9">
        <f t="shared" si="0"/>
        <v>-9.2712592457459882E-3</v>
      </c>
      <c r="G152" s="9">
        <f t="shared" si="1"/>
        <v>-9.8989576117678203E-3</v>
      </c>
      <c r="I152" s="9">
        <f t="shared" si="2"/>
        <v>-14.668099634594682</v>
      </c>
      <c r="L152" s="9"/>
    </row>
    <row r="153" spans="1:12" ht="14.25" customHeight="1" x14ac:dyDescent="0.3">
      <c r="A153" s="13">
        <v>1444</v>
      </c>
      <c r="B153" s="13">
        <v>115.599998</v>
      </c>
      <c r="E153" s="9">
        <f t="shared" si="0"/>
        <v>4.0775646192421789E-3</v>
      </c>
      <c r="G153" s="9">
        <f t="shared" si="1"/>
        <v>2.5918286647223796E-3</v>
      </c>
      <c r="I153" s="9">
        <f t="shared" si="2"/>
        <v>6.1876186986439565</v>
      </c>
      <c r="L153" s="9"/>
    </row>
    <row r="154" spans="1:12" ht="14.25" customHeight="1" x14ac:dyDescent="0.3">
      <c r="A154" s="13">
        <v>1449.900024</v>
      </c>
      <c r="B154" s="13">
        <v>115.900002</v>
      </c>
      <c r="E154" s="9">
        <f t="shared" si="0"/>
        <v>-7.7547110875519501E-3</v>
      </c>
      <c r="G154" s="9">
        <f t="shared" si="1"/>
        <v>-6.0580453818374382E-3</v>
      </c>
      <c r="I154" s="9">
        <f t="shared" si="2"/>
        <v>-11.945683263825689</v>
      </c>
      <c r="L154" s="9"/>
    </row>
    <row r="155" spans="1:12" ht="14.25" customHeight="1" x14ac:dyDescent="0.3">
      <c r="A155" s="13">
        <v>1438.6999510000001</v>
      </c>
      <c r="B155" s="13">
        <v>115.199997</v>
      </c>
      <c r="E155" s="9">
        <f t="shared" si="0"/>
        <v>-6.1004496436979352E-3</v>
      </c>
      <c r="G155" s="9">
        <f t="shared" si="1"/>
        <v>5.1948688255064601E-3</v>
      </c>
      <c r="I155" s="9">
        <f t="shared" si="2"/>
        <v>-8.1782677303524505</v>
      </c>
      <c r="L155" s="9"/>
    </row>
    <row r="156" spans="1:12" ht="14.25" customHeight="1" x14ac:dyDescent="0.3">
      <c r="A156" s="13">
        <v>1429.9499510000001</v>
      </c>
      <c r="B156" s="13">
        <v>115.800003</v>
      </c>
      <c r="E156" s="9">
        <f t="shared" si="0"/>
        <v>1.2580279332026969E-3</v>
      </c>
      <c r="G156" s="9">
        <f t="shared" si="1"/>
        <v>8.1703055033762878E-3</v>
      </c>
      <c r="I156" s="9">
        <f t="shared" si="2"/>
        <v>2.7450383832417184</v>
      </c>
      <c r="L156" s="9"/>
    </row>
    <row r="157" spans="1:12" ht="14.25" customHeight="1" x14ac:dyDescent="0.3">
      <c r="A157" s="13">
        <v>1431.75</v>
      </c>
      <c r="B157" s="13">
        <v>116.75</v>
      </c>
      <c r="E157" s="9">
        <f t="shared" si="0"/>
        <v>2.2673769197548441E-3</v>
      </c>
      <c r="G157" s="9">
        <f t="shared" si="1"/>
        <v>6.4034370352070071E-3</v>
      </c>
      <c r="I157" s="9">
        <f t="shared" si="2"/>
        <v>3.993918178719416</v>
      </c>
      <c r="L157" s="9"/>
    </row>
    <row r="158" spans="1:12" ht="14.25" customHeight="1" x14ac:dyDescent="0.3">
      <c r="A158" s="13">
        <v>1435</v>
      </c>
      <c r="B158" s="13">
        <v>117.5</v>
      </c>
      <c r="E158" s="9">
        <f t="shared" si="0"/>
        <v>3.4088341883273536E-3</v>
      </c>
      <c r="G158" s="9">
        <f t="shared" si="1"/>
        <v>5.9397460070732648E-3</v>
      </c>
      <c r="I158" s="9">
        <f t="shared" si="2"/>
        <v>5.5895972160808611</v>
      </c>
      <c r="L158" s="9"/>
    </row>
    <row r="159" spans="1:12" ht="14.25" customHeight="1" x14ac:dyDescent="0.3">
      <c r="A159" s="13">
        <v>1439.900024</v>
      </c>
      <c r="B159" s="13">
        <v>118.199997</v>
      </c>
      <c r="E159" s="9">
        <f t="shared" si="0"/>
        <v>2.3745265873282111E-2</v>
      </c>
      <c r="G159" s="9">
        <f t="shared" si="1"/>
        <v>2.5348809838990813E-3</v>
      </c>
      <c r="I159" s="9">
        <f t="shared" si="2"/>
        <v>34.490431825517526</v>
      </c>
      <c r="L159" s="9"/>
    </row>
    <row r="160" spans="1:12" ht="14.25" customHeight="1" x14ac:dyDescent="0.3">
      <c r="A160" s="13">
        <v>1474.5</v>
      </c>
      <c r="B160" s="13">
        <v>118.5</v>
      </c>
      <c r="E160" s="9">
        <f t="shared" si="0"/>
        <v>2.1835180834953061E-2</v>
      </c>
      <c r="G160" s="9">
        <f t="shared" si="1"/>
        <v>-1.0604553248797112E-2</v>
      </c>
      <c r="I160" s="9">
        <f t="shared" si="2"/>
        <v>30.93933458115583</v>
      </c>
      <c r="L160" s="9"/>
    </row>
    <row r="161" spans="1:12" ht="14.25" customHeight="1" x14ac:dyDescent="0.3">
      <c r="A161" s="13">
        <v>1507.0500489999999</v>
      </c>
      <c r="B161" s="13">
        <v>117.25</v>
      </c>
      <c r="E161" s="9">
        <f t="shared" si="0"/>
        <v>-4.6890219999825011E-3</v>
      </c>
      <c r="G161" s="9">
        <f t="shared" si="1"/>
        <v>8.0696722648981208E-3</v>
      </c>
      <c r="I161" s="9">
        <f t="shared" si="2"/>
        <v>-6.1204217617764014</v>
      </c>
      <c r="L161" s="9"/>
    </row>
    <row r="162" spans="1:12" ht="14.25" customHeight="1" x14ac:dyDescent="0.3">
      <c r="A162" s="13">
        <v>1500</v>
      </c>
      <c r="B162" s="13">
        <v>118.199997</v>
      </c>
      <c r="E162" s="9">
        <f t="shared" si="0"/>
        <v>4.8880181507934611E-3</v>
      </c>
      <c r="G162" s="9">
        <f t="shared" si="1"/>
        <v>-1.0204144793530656E-2</v>
      </c>
      <c r="I162" s="9">
        <f t="shared" si="2"/>
        <v>6.1258973422073026</v>
      </c>
      <c r="L162" s="9"/>
    </row>
    <row r="163" spans="1:12" ht="14.25" customHeight="1" x14ac:dyDescent="0.3">
      <c r="A163" s="13">
        <v>1507.349976</v>
      </c>
      <c r="B163" s="13">
        <v>117</v>
      </c>
      <c r="E163" s="9">
        <f t="shared" si="0"/>
        <v>8.1927213877368097E-3</v>
      </c>
      <c r="G163" s="9">
        <f t="shared" si="1"/>
        <v>-1.1173326527252685E-2</v>
      </c>
      <c r="I163" s="9">
        <f t="shared" si="2"/>
        <v>11.042019183491202</v>
      </c>
      <c r="L163" s="9"/>
    </row>
    <row r="164" spans="1:12" ht="14.25" customHeight="1" x14ac:dyDescent="0.3">
      <c r="A164" s="13">
        <v>1519.75</v>
      </c>
      <c r="B164" s="13">
        <v>115.699997</v>
      </c>
      <c r="E164" s="9">
        <f t="shared" si="0"/>
        <v>-5.9239388759907646E-4</v>
      </c>
      <c r="G164" s="9">
        <f t="shared" si="1"/>
        <v>1.3734172964373514E-2</v>
      </c>
      <c r="I164" s="9">
        <f t="shared" si="2"/>
        <v>0.68875316009680032</v>
      </c>
      <c r="L164" s="9"/>
    </row>
    <row r="165" spans="1:12" ht="14.25" customHeight="1" x14ac:dyDescent="0.3">
      <c r="A165" s="13">
        <v>1518.849976</v>
      </c>
      <c r="B165" s="13">
        <v>117.300003</v>
      </c>
      <c r="E165" s="9">
        <f t="shared" si="0"/>
        <v>-7.4344872675945828E-3</v>
      </c>
      <c r="G165" s="9">
        <f t="shared" si="1"/>
        <v>5.102043271976533E-3</v>
      </c>
      <c r="I165" s="9">
        <f t="shared" si="2"/>
        <v>-10.69340111684936</v>
      </c>
      <c r="L165" s="9"/>
    </row>
    <row r="166" spans="1:12" ht="14.25" customHeight="1" x14ac:dyDescent="0.3">
      <c r="A166" s="13">
        <v>1507.599976</v>
      </c>
      <c r="B166" s="13">
        <v>117.900002</v>
      </c>
      <c r="E166" s="9">
        <f t="shared" si="0"/>
        <v>1.5402150184045643E-2</v>
      </c>
      <c r="G166" s="9">
        <f t="shared" si="1"/>
        <v>-8.090357128653863E-3</v>
      </c>
      <c r="I166" s="9">
        <f t="shared" si="2"/>
        <v>22.266428126166602</v>
      </c>
      <c r="L166" s="9"/>
    </row>
    <row r="167" spans="1:12" ht="14.25" customHeight="1" x14ac:dyDescent="0.3">
      <c r="A167" s="13">
        <v>1531</v>
      </c>
      <c r="B167" s="13">
        <v>116.949997</v>
      </c>
      <c r="E167" s="9">
        <f t="shared" si="0"/>
        <v>2.6092643636138452E-3</v>
      </c>
      <c r="G167" s="9">
        <f t="shared" si="1"/>
        <v>1.1899851682764868E-2</v>
      </c>
      <c r="I167" s="9">
        <f t="shared" si="2"/>
        <v>5.3864713592925932</v>
      </c>
      <c r="L167" s="9"/>
    </row>
    <row r="168" spans="1:12" ht="14.25" customHeight="1" x14ac:dyDescent="0.3">
      <c r="A168" s="13">
        <v>1535</v>
      </c>
      <c r="B168" s="13">
        <v>118.349998</v>
      </c>
      <c r="E168" s="9">
        <f t="shared" si="0"/>
        <v>-7.1919237747059932E-3</v>
      </c>
      <c r="G168" s="9">
        <f t="shared" si="1"/>
        <v>-2.0056127954599837E-2</v>
      </c>
      <c r="I168" s="9">
        <f t="shared" si="2"/>
        <v>-13.413245697488335</v>
      </c>
      <c r="L168" s="9"/>
    </row>
    <row r="169" spans="1:12" ht="14.25" customHeight="1" x14ac:dyDescent="0.3">
      <c r="A169" s="13">
        <v>1524</v>
      </c>
      <c r="B169" s="13">
        <v>116</v>
      </c>
      <c r="E169" s="9">
        <f t="shared" si="0"/>
        <v>2.6770968563968784E-2</v>
      </c>
      <c r="G169" s="9">
        <f t="shared" si="1"/>
        <v>-6.4865092296067734E-3</v>
      </c>
      <c r="I169" s="9">
        <f t="shared" si="2"/>
        <v>40.046521020854044</v>
      </c>
      <c r="L169" s="9"/>
    </row>
    <row r="170" spans="1:12" ht="14.25" customHeight="1" x14ac:dyDescent="0.3">
      <c r="A170" s="13">
        <v>1565.349976</v>
      </c>
      <c r="B170" s="13">
        <v>115.25</v>
      </c>
      <c r="E170" s="9">
        <f t="shared" si="0"/>
        <v>-2.9530646333791981E-2</v>
      </c>
      <c r="G170" s="9">
        <f t="shared" si="1"/>
        <v>-3.0839448383079702E-2</v>
      </c>
      <c r="I170" s="9">
        <f t="shared" si="2"/>
        <v>-49.780042956015699</v>
      </c>
      <c r="L170" s="9"/>
    </row>
    <row r="171" spans="1:12" ht="14.25" customHeight="1" x14ac:dyDescent="0.3">
      <c r="A171" s="13">
        <v>1519.8000489999999</v>
      </c>
      <c r="B171" s="13">
        <v>111.75</v>
      </c>
      <c r="E171" s="9">
        <f t="shared" si="0"/>
        <v>8.7456786204722064E-3</v>
      </c>
      <c r="G171" s="9">
        <f t="shared" si="1"/>
        <v>2.2346378014163628E-3</v>
      </c>
      <c r="I171" s="9">
        <f t="shared" si="2"/>
        <v>13.541403570240188</v>
      </c>
      <c r="L171" s="9"/>
    </row>
    <row r="172" spans="1:12" ht="14.25" customHeight="1" x14ac:dyDescent="0.3">
      <c r="A172" s="13">
        <v>1533.150024</v>
      </c>
      <c r="B172" s="13">
        <v>112</v>
      </c>
      <c r="E172" s="9">
        <f t="shared" si="0"/>
        <v>2.024182601169628E-2</v>
      </c>
      <c r="G172" s="9">
        <f t="shared" si="1"/>
        <v>2.8170850925029189E-2</v>
      </c>
      <c r="I172" s="9">
        <f t="shared" si="2"/>
        <v>34.188891339239248</v>
      </c>
      <c r="L172" s="9"/>
    </row>
    <row r="173" spans="1:12" ht="14.25" customHeight="1" x14ac:dyDescent="0.3">
      <c r="A173" s="13">
        <v>1564.5</v>
      </c>
      <c r="B173" s="13">
        <v>115.199997</v>
      </c>
      <c r="E173" s="9">
        <f t="shared" si="0"/>
        <v>1.9176748552152072E-4</v>
      </c>
      <c r="G173" s="9">
        <f t="shared" si="1"/>
        <v>1.7212129325518327E-2</v>
      </c>
      <c r="I173" s="9">
        <f t="shared" si="2"/>
        <v>2.2828574777617425</v>
      </c>
      <c r="L173" s="9"/>
    </row>
    <row r="174" spans="1:12" ht="14.25" customHeight="1" x14ac:dyDescent="0.3">
      <c r="A174" s="13">
        <v>1564.8000489999999</v>
      </c>
      <c r="B174" s="13">
        <v>117.199997</v>
      </c>
      <c r="E174" s="9">
        <f t="shared" si="0"/>
        <v>3.9543076611628543E-3</v>
      </c>
      <c r="G174" s="9">
        <f t="shared" si="1"/>
        <v>-8.1388070781765083E-3</v>
      </c>
      <c r="I174" s="9">
        <f t="shared" si="2"/>
        <v>5.2338326568028437</v>
      </c>
      <c r="L174" s="9"/>
    </row>
    <row r="175" spans="1:12" ht="14.25" customHeight="1" x14ac:dyDescent="0.3">
      <c r="A175" s="13">
        <v>1571</v>
      </c>
      <c r="B175" s="13">
        <v>116.25</v>
      </c>
      <c r="E175" s="9">
        <f t="shared" si="0"/>
        <v>-7.8922818909153303E-3</v>
      </c>
      <c r="G175" s="9">
        <f t="shared" si="1"/>
        <v>6.4308903302903314E-3</v>
      </c>
      <c r="I175" s="9">
        <f t="shared" si="2"/>
        <v>-11.651183849731732</v>
      </c>
      <c r="L175" s="9"/>
    </row>
    <row r="176" spans="1:12" ht="14.25" customHeight="1" x14ac:dyDescent="0.3">
      <c r="A176" s="13">
        <v>1558.650024</v>
      </c>
      <c r="B176" s="13">
        <v>117</v>
      </c>
      <c r="E176" s="9">
        <f t="shared" si="0"/>
        <v>7.2555419776478428E-3</v>
      </c>
      <c r="G176" s="9">
        <f t="shared" si="1"/>
        <v>2.8645614688260199E-2</v>
      </c>
      <c r="I176" s="9">
        <f t="shared" si="2"/>
        <v>14.660387596120261</v>
      </c>
      <c r="L176" s="9"/>
    </row>
    <row r="177" spans="1:12" ht="14.25" customHeight="1" x14ac:dyDescent="0.3">
      <c r="A177" s="13">
        <v>1570</v>
      </c>
      <c r="B177" s="13">
        <v>120.400002</v>
      </c>
      <c r="E177" s="9">
        <f t="shared" si="0"/>
        <v>8.4672211208764378E-3</v>
      </c>
      <c r="G177" s="9">
        <f t="shared" si="1"/>
        <v>4.9709961107249059E-3</v>
      </c>
      <c r="I177" s="9">
        <f t="shared" si="2"/>
        <v>13.892045101449279</v>
      </c>
      <c r="L177" s="9"/>
    </row>
    <row r="178" spans="1:12" ht="14.25" customHeight="1" x14ac:dyDescent="0.3">
      <c r="A178" s="13">
        <v>1583.349976</v>
      </c>
      <c r="B178" s="13">
        <v>121</v>
      </c>
      <c r="E178" s="9">
        <f t="shared" si="0"/>
        <v>9.2100068629899241E-3</v>
      </c>
      <c r="G178" s="9">
        <f t="shared" si="1"/>
        <v>1.027758275824023E-2</v>
      </c>
      <c r="I178" s="9">
        <f t="shared" si="2"/>
        <v>15.826251659221999</v>
      </c>
      <c r="L178" s="9"/>
    </row>
    <row r="179" spans="1:12" ht="14.25" customHeight="1" x14ac:dyDescent="0.3">
      <c r="A179" s="13">
        <v>1598</v>
      </c>
      <c r="B179" s="13">
        <v>122.25</v>
      </c>
      <c r="E179" s="9">
        <f t="shared" si="0"/>
        <v>-3.7617599218916845E-3</v>
      </c>
      <c r="G179" s="9">
        <f t="shared" si="1"/>
        <v>-1.7327149526644298E-2</v>
      </c>
      <c r="I179" s="9">
        <f t="shared" si="2"/>
        <v>-8.1295363848151769</v>
      </c>
      <c r="L179" s="9"/>
    </row>
    <row r="180" spans="1:12" ht="14.25" customHeight="1" x14ac:dyDescent="0.3">
      <c r="A180" s="13">
        <v>1592</v>
      </c>
      <c r="B180" s="13">
        <v>120.150002</v>
      </c>
      <c r="E180" s="9">
        <f t="shared" si="0"/>
        <v>3.761759921891586E-3</v>
      </c>
      <c r="G180" s="9">
        <f t="shared" si="1"/>
        <v>2.7500177239694699E-2</v>
      </c>
      <c r="I180" s="9">
        <f t="shared" si="2"/>
        <v>9.2928681460010782</v>
      </c>
      <c r="L180" s="9"/>
    </row>
    <row r="181" spans="1:12" ht="14.25" customHeight="1" x14ac:dyDescent="0.3">
      <c r="A181" s="13">
        <v>1598</v>
      </c>
      <c r="B181" s="13">
        <v>123.5</v>
      </c>
      <c r="E181" s="9">
        <f t="shared" si="0"/>
        <v>-1.0726946164316501E-2</v>
      </c>
      <c r="G181" s="9">
        <f t="shared" si="1"/>
        <v>6.8589980977468504E-3</v>
      </c>
      <c r="I181" s="9">
        <f t="shared" si="2"/>
        <v>-16.294573705506036</v>
      </c>
      <c r="L181" s="9"/>
    </row>
    <row r="182" spans="1:12" ht="14.25" customHeight="1" x14ac:dyDescent="0.3">
      <c r="A182" s="13">
        <v>1580.9499510000001</v>
      </c>
      <c r="B182" s="13">
        <v>124.349998</v>
      </c>
      <c r="E182" s="9">
        <f t="shared" si="0"/>
        <v>6.6396816569576952E-4</v>
      </c>
      <c r="G182" s="9">
        <f t="shared" si="1"/>
        <v>-1.2950387491148643E-2</v>
      </c>
      <c r="I182" s="9">
        <f t="shared" si="2"/>
        <v>-0.5606802196012719</v>
      </c>
      <c r="L182" s="9"/>
    </row>
    <row r="183" spans="1:12" ht="14.25" customHeight="1" x14ac:dyDescent="0.3">
      <c r="A183" s="13">
        <v>1582</v>
      </c>
      <c r="B183" s="13">
        <v>122.75</v>
      </c>
      <c r="E183" s="9">
        <f t="shared" si="0"/>
        <v>-9.4861667192677442E-4</v>
      </c>
      <c r="G183" s="9">
        <f t="shared" si="1"/>
        <v>-2.6833395303064576E-2</v>
      </c>
      <c r="I183" s="9">
        <f t="shared" si="2"/>
        <v>-4.7945108484393337</v>
      </c>
      <c r="L183" s="9"/>
    </row>
    <row r="184" spans="1:12" ht="14.25" customHeight="1" x14ac:dyDescent="0.3">
      <c r="A184" s="13">
        <v>1580.5</v>
      </c>
      <c r="B184" s="13">
        <v>119.5</v>
      </c>
      <c r="E184" s="9">
        <f t="shared" si="0"/>
        <v>-6.6459852525032411E-4</v>
      </c>
      <c r="G184" s="9">
        <f t="shared" si="1"/>
        <v>3.5351013111563474E-2</v>
      </c>
      <c r="I184" s="9">
        <f t="shared" si="2"/>
        <v>3.1740480976736984</v>
      </c>
      <c r="L184" s="9"/>
    </row>
    <row r="185" spans="1:12" ht="14.25" customHeight="1" x14ac:dyDescent="0.3">
      <c r="A185" s="13">
        <v>1579.4499510000001</v>
      </c>
      <c r="B185" s="13">
        <v>123.800003</v>
      </c>
      <c r="E185" s="9">
        <f t="shared" si="0"/>
        <v>2.8766392439491225E-3</v>
      </c>
      <c r="G185" s="9">
        <f t="shared" si="1"/>
        <v>-3.2362568043859813E-3</v>
      </c>
      <c r="I185" s="9">
        <f t="shared" si="2"/>
        <v>4.1428591108083639</v>
      </c>
      <c r="L185" s="9"/>
    </row>
    <row r="186" spans="1:12" ht="14.25" customHeight="1" x14ac:dyDescent="0.3">
      <c r="A186" s="13">
        <v>1584</v>
      </c>
      <c r="B186" s="13">
        <v>123.400002</v>
      </c>
      <c r="E186" s="9">
        <f t="shared" si="0"/>
        <v>-1.2387009265434354E-2</v>
      </c>
      <c r="G186" s="9">
        <f t="shared" si="1"/>
        <v>1.6077516469040688E-2</v>
      </c>
      <c r="I186" s="9">
        <f t="shared" si="2"/>
        <v>-17.637057112013363</v>
      </c>
      <c r="L186" s="9"/>
    </row>
    <row r="187" spans="1:12" ht="14.25" customHeight="1" x14ac:dyDescent="0.3">
      <c r="A187" s="13">
        <v>1564.5</v>
      </c>
      <c r="B187" s="13">
        <v>125.400002</v>
      </c>
      <c r="E187" s="9">
        <f t="shared" si="0"/>
        <v>-6.219332615561869E-3</v>
      </c>
      <c r="G187" s="9">
        <f t="shared" si="1"/>
        <v>4.1395953529064153E-2</v>
      </c>
      <c r="I187" s="9">
        <f t="shared" si="2"/>
        <v>-4.539093221709992</v>
      </c>
      <c r="L187" s="9"/>
    </row>
    <row r="188" spans="1:12" ht="14.25" customHeight="1" x14ac:dyDescent="0.3">
      <c r="A188" s="13">
        <v>1554.8000489999999</v>
      </c>
      <c r="B188" s="13">
        <v>130.699997</v>
      </c>
      <c r="E188" s="9">
        <f t="shared" si="0"/>
        <v>6.0915193982638248E-3</v>
      </c>
      <c r="G188" s="9">
        <f t="shared" si="1"/>
        <v>4.1993037948854749E-3</v>
      </c>
      <c r="I188" s="9">
        <f t="shared" si="2"/>
        <v>10.019943652298664</v>
      </c>
      <c r="L188" s="9"/>
    </row>
    <row r="189" spans="1:12" ht="14.25" customHeight="1" x14ac:dyDescent="0.3">
      <c r="A189" s="13">
        <v>1564.3000489999999</v>
      </c>
      <c r="B189" s="13">
        <v>131.25</v>
      </c>
      <c r="E189" s="9">
        <f t="shared" si="0"/>
        <v>1.5666416645077015E-2</v>
      </c>
      <c r="G189" s="9">
        <f t="shared" si="1"/>
        <v>-1.1879833279635894E-2</v>
      </c>
      <c r="I189" s="9">
        <f t="shared" si="2"/>
        <v>22.947748207596177</v>
      </c>
      <c r="L189" s="9"/>
    </row>
    <row r="190" spans="1:12" ht="14.25" customHeight="1" x14ac:dyDescent="0.3">
      <c r="A190" s="13">
        <v>1589</v>
      </c>
      <c r="B190" s="13">
        <v>129.699997</v>
      </c>
      <c r="E190" s="9">
        <f t="shared" si="0"/>
        <v>-4.6047005465993922E-3</v>
      </c>
      <c r="G190" s="9">
        <f t="shared" si="1"/>
        <v>-2.315732493149729E-3</v>
      </c>
      <c r="I190" s="9">
        <f t="shared" si="2"/>
        <v>-7.6172196659607563</v>
      </c>
      <c r="L190" s="9"/>
    </row>
    <row r="191" spans="1:12" ht="14.25" customHeight="1" x14ac:dyDescent="0.3">
      <c r="A191" s="13">
        <v>1581.6999510000001</v>
      </c>
      <c r="B191" s="13">
        <v>129.39999399999999</v>
      </c>
      <c r="E191" s="9">
        <f t="shared" si="0"/>
        <v>-8.2847948619630806E-3</v>
      </c>
      <c r="G191" s="9">
        <f t="shared" si="1"/>
        <v>4.974655003710466E-2</v>
      </c>
      <c r="I191" s="9">
        <f t="shared" si="2"/>
        <v>-6.6668563508900132</v>
      </c>
      <c r="L191" s="9"/>
    </row>
    <row r="192" spans="1:12" ht="14.25" customHeight="1" x14ac:dyDescent="0.3">
      <c r="A192" s="13">
        <v>1568.650024</v>
      </c>
      <c r="B192" s="13">
        <v>136</v>
      </c>
      <c r="E192" s="9">
        <f t="shared" si="0"/>
        <v>-1.1863676221260493E-2</v>
      </c>
      <c r="G192" s="9">
        <f t="shared" si="1"/>
        <v>-5.5299680094610861E-3</v>
      </c>
      <c r="I192" s="9">
        <f t="shared" si="2"/>
        <v>-19.36203163849521</v>
      </c>
      <c r="L192" s="9"/>
    </row>
    <row r="193" spans="1:12" ht="14.25" customHeight="1" x14ac:dyDescent="0.3">
      <c r="A193" s="13">
        <v>1550.150024</v>
      </c>
      <c r="B193" s="13">
        <v>135.25</v>
      </c>
      <c r="E193" s="9">
        <f t="shared" si="0"/>
        <v>1.3996978082258757E-2</v>
      </c>
      <c r="G193" s="9">
        <f t="shared" si="1"/>
        <v>2.2661831874611987E-2</v>
      </c>
      <c r="I193" s="9">
        <f t="shared" si="2"/>
        <v>24.762428671182157</v>
      </c>
      <c r="L193" s="9"/>
    </row>
    <row r="194" spans="1:12" ht="14.25" customHeight="1" x14ac:dyDescent="0.3">
      <c r="A194" s="13">
        <v>1572</v>
      </c>
      <c r="B194" s="13">
        <v>138.35000600000001</v>
      </c>
      <c r="E194" s="9">
        <f t="shared" si="0"/>
        <v>2.2611351265367056E-2</v>
      </c>
      <c r="G194" s="9">
        <f t="shared" si="1"/>
        <v>1.1141089182454688E-2</v>
      </c>
      <c r="I194" s="9">
        <f t="shared" si="2"/>
        <v>37.086413944396149</v>
      </c>
      <c r="L194" s="9"/>
    </row>
    <row r="195" spans="1:12" ht="14.25" customHeight="1" x14ac:dyDescent="0.3">
      <c r="A195" s="13">
        <v>1607.9499510000001</v>
      </c>
      <c r="B195" s="13">
        <v>139.89999399999999</v>
      </c>
      <c r="E195" s="9">
        <f t="shared" si="0"/>
        <v>1.6988522723919791E-2</v>
      </c>
      <c r="G195" s="9">
        <f t="shared" si="1"/>
        <v>6.0574282361421745E-3</v>
      </c>
      <c r="I195" s="9">
        <f t="shared" si="2"/>
        <v>28.164128455380936</v>
      </c>
      <c r="L195" s="9"/>
    </row>
    <row r="196" spans="1:12" ht="14.25" customHeight="1" x14ac:dyDescent="0.3">
      <c r="A196" s="13">
        <v>1635.5</v>
      </c>
      <c r="B196" s="13">
        <v>140.75</v>
      </c>
      <c r="E196" s="9">
        <f t="shared" si="0"/>
        <v>-2.1423114543862739E-3</v>
      </c>
      <c r="G196" s="9">
        <f t="shared" si="1"/>
        <v>2.0046431377052927E-2</v>
      </c>
      <c r="I196" s="9">
        <f t="shared" si="2"/>
        <v>-0.6822151673285517</v>
      </c>
      <c r="L196" s="9"/>
    </row>
    <row r="197" spans="1:12" ht="14.25" customHeight="1" x14ac:dyDescent="0.3">
      <c r="A197" s="13">
        <v>1632</v>
      </c>
      <c r="B197" s="13">
        <v>143.60000600000001</v>
      </c>
      <c r="E197" s="9">
        <f t="shared" si="0"/>
        <v>-1.5686126722719455E-2</v>
      </c>
      <c r="G197" s="9">
        <f t="shared" si="1"/>
        <v>3.5571444163428917E-2</v>
      </c>
      <c r="I197" s="9">
        <f t="shared" si="2"/>
        <v>-20.491699216181093</v>
      </c>
      <c r="L197" s="9"/>
    </row>
    <row r="198" spans="1:12" ht="14.25" customHeight="1" x14ac:dyDescent="0.3">
      <c r="A198" s="13">
        <v>1606.599976</v>
      </c>
      <c r="B198" s="13">
        <v>148.800003</v>
      </c>
      <c r="E198" s="9">
        <f t="shared" si="0"/>
        <v>-1.5562022704328373E-4</v>
      </c>
      <c r="G198" s="9">
        <f t="shared" si="1"/>
        <v>-1.8654093185621255E-2</v>
      </c>
      <c r="I198" s="9">
        <f t="shared" si="2"/>
        <v>-3.0257485750155766</v>
      </c>
      <c r="L198" s="9"/>
    </row>
    <row r="199" spans="1:12" ht="14.25" customHeight="1" x14ac:dyDescent="0.3">
      <c r="A199" s="13">
        <v>1606.349976</v>
      </c>
      <c r="B199" s="13">
        <v>146.050003</v>
      </c>
      <c r="E199" s="9">
        <f t="shared" si="0"/>
        <v>-1.0859622037573527E-2</v>
      </c>
      <c r="G199" s="9">
        <f t="shared" si="1"/>
        <v>2.4350144830494927E-2</v>
      </c>
      <c r="I199" s="9">
        <f t="shared" si="2"/>
        <v>-13.888014873881087</v>
      </c>
      <c r="L199" s="9"/>
    </row>
    <row r="200" spans="1:12" ht="14.25" customHeight="1" x14ac:dyDescent="0.3">
      <c r="A200" s="13">
        <v>1589</v>
      </c>
      <c r="B200" s="13">
        <v>149.64999399999999</v>
      </c>
      <c r="E200" s="9">
        <f t="shared" si="0"/>
        <v>7.7421209468699851E-3</v>
      </c>
      <c r="G200" s="9">
        <f t="shared" si="1"/>
        <v>-7.7142359624011196E-3</v>
      </c>
      <c r="I200" s="9">
        <f t="shared" si="2"/>
        <v>11.147794819088494</v>
      </c>
      <c r="L200" s="9"/>
    </row>
    <row r="201" spans="1:12" ht="14.25" customHeight="1" x14ac:dyDescent="0.3">
      <c r="A201" s="13">
        <v>1601.349976</v>
      </c>
      <c r="B201" s="13">
        <v>148.5</v>
      </c>
      <c r="E201" s="9">
        <f t="shared" si="0"/>
        <v>-2.407101231896149E-3</v>
      </c>
      <c r="G201" s="9">
        <f t="shared" si="1"/>
        <v>0.10293336645221936</v>
      </c>
      <c r="I201" s="9">
        <f t="shared" si="2"/>
        <v>11.430993418228105</v>
      </c>
      <c r="L201" s="9"/>
    </row>
    <row r="202" spans="1:12" ht="14.25" customHeight="1" x14ac:dyDescent="0.3">
      <c r="A202" s="13">
        <v>1597.5</v>
      </c>
      <c r="B202" s="13">
        <v>164.60000600000001</v>
      </c>
      <c r="E202" s="9">
        <f t="shared" si="0"/>
        <v>1.8205707742268106E-2</v>
      </c>
      <c r="G202" s="9">
        <f t="shared" si="1"/>
        <v>4.8327137952805632E-2</v>
      </c>
      <c r="I202" s="9">
        <f t="shared" si="2"/>
        <v>37.038265315267935</v>
      </c>
      <c r="L202" s="9"/>
    </row>
    <row r="203" spans="1:12" ht="14.25" customHeight="1" x14ac:dyDescent="0.3">
      <c r="A203" s="13">
        <v>1626.849976</v>
      </c>
      <c r="B203" s="13">
        <v>172.75</v>
      </c>
      <c r="E203" s="9">
        <f t="shared" si="0"/>
        <v>5.2233029966658852E-4</v>
      </c>
      <c r="G203" s="9">
        <f t="shared" si="1"/>
        <v>-1.5165096963868495E-2</v>
      </c>
      <c r="I203" s="9">
        <f t="shared" si="2"/>
        <v>-1.7700174650316201</v>
      </c>
      <c r="L203" s="9"/>
    </row>
    <row r="204" spans="1:12" ht="14.25" customHeight="1" x14ac:dyDescent="0.3">
      <c r="A204" s="13">
        <v>1627.6999510000001</v>
      </c>
      <c r="B204" s="13">
        <v>170.14999399999999</v>
      </c>
      <c r="E204" s="9">
        <f t="shared" si="0"/>
        <v>-3.5079896182663673E-3</v>
      </c>
      <c r="G204" s="9">
        <f t="shared" si="1"/>
        <v>-2.1084599936763315E-2</v>
      </c>
      <c r="I204" s="9">
        <f t="shared" si="2"/>
        <v>-9.2974990824933528</v>
      </c>
      <c r="L204" s="9"/>
    </row>
    <row r="205" spans="1:12" ht="14.25" customHeight="1" x14ac:dyDescent="0.3">
      <c r="A205" s="13">
        <v>1622</v>
      </c>
      <c r="B205" s="13">
        <v>166.60000600000001</v>
      </c>
      <c r="E205" s="9">
        <f t="shared" si="0"/>
        <v>1.4080428524114086E-2</v>
      </c>
      <c r="G205" s="9">
        <f t="shared" si="1"/>
        <v>-2.403901376341386E-3</v>
      </c>
      <c r="I205" s="9">
        <f t="shared" si="2"/>
        <v>22.437965082391166</v>
      </c>
      <c r="L205" s="9"/>
    </row>
    <row r="206" spans="1:12" ht="14.25" customHeight="1" x14ac:dyDescent="0.3">
      <c r="A206" s="13">
        <v>1645</v>
      </c>
      <c r="B206" s="13">
        <v>166.199997</v>
      </c>
      <c r="E206" s="9">
        <f t="shared" si="0"/>
        <v>-2.0994369267109615E-3</v>
      </c>
      <c r="G206" s="9">
        <f t="shared" si="1"/>
        <v>-2.1080628004766606E-3</v>
      </c>
      <c r="I206" s="9">
        <f t="shared" si="2"/>
        <v>-3.8039337755545644</v>
      </c>
      <c r="L206" s="9"/>
    </row>
    <row r="207" spans="1:12" ht="14.25" customHeight="1" x14ac:dyDescent="0.3">
      <c r="A207" s="13">
        <v>1641.5500489999999</v>
      </c>
      <c r="B207" s="13">
        <v>165.85000600000001</v>
      </c>
      <c r="E207" s="9">
        <f t="shared" si="0"/>
        <v>3.9214841966557267E-3</v>
      </c>
      <c r="G207" s="9">
        <f t="shared" si="1"/>
        <v>-1.243761183634224E-2</v>
      </c>
      <c r="I207" s="9">
        <f t="shared" si="2"/>
        <v>4.3745345774899018</v>
      </c>
      <c r="L207" s="9"/>
    </row>
    <row r="208" spans="1:12" ht="14.25" customHeight="1" x14ac:dyDescent="0.3">
      <c r="A208" s="13">
        <v>1648</v>
      </c>
      <c r="B208" s="13">
        <v>163.800003</v>
      </c>
      <c r="E208" s="9">
        <f t="shared" si="0"/>
        <v>2.5166097447702082E-2</v>
      </c>
      <c r="G208" s="9">
        <f t="shared" si="1"/>
        <v>-1.2594256352977231E-2</v>
      </c>
      <c r="I208" s="9">
        <f t="shared" si="2"/>
        <v>39.41078936541259</v>
      </c>
      <c r="L208" s="9"/>
    </row>
    <row r="209" spans="1:12" ht="14.25" customHeight="1" x14ac:dyDescent="0.3">
      <c r="A209" s="13">
        <v>1690</v>
      </c>
      <c r="B209" s="13">
        <v>161.75</v>
      </c>
      <c r="E209" s="9">
        <f t="shared" si="0"/>
        <v>2.0498521548340969E-2</v>
      </c>
      <c r="G209" s="9">
        <f t="shared" si="1"/>
        <v>2.2919261436107709E-2</v>
      </c>
      <c r="I209" s="9">
        <f t="shared" si="2"/>
        <v>38.349691953986657</v>
      </c>
      <c r="L209" s="9"/>
    </row>
    <row r="210" spans="1:12" ht="14.25" customHeight="1" x14ac:dyDescent="0.3">
      <c r="A210" s="13">
        <v>1725</v>
      </c>
      <c r="B210" s="13">
        <v>165.5</v>
      </c>
      <c r="E210" s="9">
        <f t="shared" si="0"/>
        <v>-1.9049896165006616E-2</v>
      </c>
      <c r="G210" s="9">
        <f t="shared" si="1"/>
        <v>-1.2158204479809519E-2</v>
      </c>
      <c r="I210" s="9">
        <f t="shared" si="2"/>
        <v>-34.873253726044886</v>
      </c>
      <c r="L210" s="9"/>
    </row>
    <row r="211" spans="1:12" ht="14.25" customHeight="1" x14ac:dyDescent="0.3">
      <c r="A211" s="13">
        <v>1692.4499510000001</v>
      </c>
      <c r="B211" s="13">
        <v>163.5</v>
      </c>
      <c r="E211" s="9">
        <f t="shared" si="0"/>
        <v>3.715532164899915E-3</v>
      </c>
      <c r="G211" s="9">
        <f t="shared" si="1"/>
        <v>-2.5709911820998122E-2</v>
      </c>
      <c r="I211" s="9">
        <f t="shared" si="2"/>
        <v>2.0847816476905923</v>
      </c>
      <c r="L211" s="9"/>
    </row>
    <row r="212" spans="1:12" ht="14.25" customHeight="1" x14ac:dyDescent="0.3">
      <c r="A212" s="13">
        <v>1698.75</v>
      </c>
      <c r="B212" s="13">
        <v>159.35000600000001</v>
      </c>
      <c r="E212" s="9">
        <f t="shared" si="0"/>
        <v>-9.9388810232062027E-3</v>
      </c>
      <c r="G212" s="9">
        <f t="shared" si="1"/>
        <v>5.9439998141067787E-3</v>
      </c>
      <c r="I212" s="9">
        <f t="shared" si="2"/>
        <v>-15.936497732129622</v>
      </c>
      <c r="L212" s="9"/>
    </row>
    <row r="213" spans="1:12" ht="14.25" customHeight="1" x14ac:dyDescent="0.3">
      <c r="A213" s="13">
        <v>1681.9499510000001</v>
      </c>
      <c r="B213" s="13">
        <v>160.300003</v>
      </c>
      <c r="E213" s="9">
        <f t="shared" si="0"/>
        <v>1.5369289906367795E-2</v>
      </c>
      <c r="G213" s="9">
        <f t="shared" si="1"/>
        <v>-1.2239267455020133E-2</v>
      </c>
      <c r="I213" s="9">
        <f t="shared" si="2"/>
        <v>23.888421795162579</v>
      </c>
      <c r="L213" s="9"/>
    </row>
    <row r="214" spans="1:12" ht="14.25" customHeight="1" x14ac:dyDescent="0.3">
      <c r="A214" s="13">
        <v>1708</v>
      </c>
      <c r="B214" s="13">
        <v>158.35000600000001</v>
      </c>
      <c r="E214" s="9">
        <f t="shared" si="0"/>
        <v>-1.0594566431396028E-2</v>
      </c>
      <c r="G214" s="9">
        <f t="shared" si="1"/>
        <v>2.8635575997618398E-2</v>
      </c>
      <c r="I214" s="9">
        <f t="shared" si="2"/>
        <v>-13.561075833788088</v>
      </c>
      <c r="L214" s="9"/>
    </row>
    <row r="215" spans="1:12" ht="14.25" customHeight="1" x14ac:dyDescent="0.3">
      <c r="A215" s="13">
        <v>1690</v>
      </c>
      <c r="B215" s="13">
        <v>162.949997</v>
      </c>
      <c r="E215" s="9">
        <f t="shared" si="0"/>
        <v>-9.6021809555016779E-3</v>
      </c>
      <c r="G215" s="9">
        <f t="shared" si="1"/>
        <v>6.1180981193804827E-3</v>
      </c>
      <c r="I215" s="9">
        <f t="shared" si="2"/>
        <v>-15.230741744599083</v>
      </c>
      <c r="L215" s="9"/>
    </row>
    <row r="216" spans="1:12" ht="14.25" customHeight="1" x14ac:dyDescent="0.3">
      <c r="A216" s="13">
        <v>1673.849976</v>
      </c>
      <c r="B216" s="13">
        <v>163.949997</v>
      </c>
      <c r="E216" s="9">
        <f t="shared" si="0"/>
        <v>-5.2711655393903158E-3</v>
      </c>
      <c r="G216" s="9">
        <f t="shared" si="1"/>
        <v>-2.1370241489327736E-3</v>
      </c>
      <c r="I216" s="9">
        <f t="shared" si="2"/>
        <v>-9.1735054144069625</v>
      </c>
      <c r="L216" s="9"/>
    </row>
    <row r="217" spans="1:12" ht="14.25" customHeight="1" x14ac:dyDescent="0.3">
      <c r="A217" s="13">
        <v>1665.0500489999999</v>
      </c>
      <c r="B217" s="13">
        <v>163.60000600000001</v>
      </c>
      <c r="E217" s="9">
        <f t="shared" si="0"/>
        <v>-9.079894527600876E-3</v>
      </c>
      <c r="G217" s="9">
        <f t="shared" si="1"/>
        <v>-4.2134487953668164E-2</v>
      </c>
      <c r="I217" s="9">
        <f t="shared" si="2"/>
        <v>-22.011681310123709</v>
      </c>
      <c r="L217" s="9"/>
    </row>
    <row r="218" spans="1:12" ht="14.25" customHeight="1" x14ac:dyDescent="0.3">
      <c r="A218" s="13">
        <v>1650</v>
      </c>
      <c r="B218" s="13">
        <v>156.85000600000001</v>
      </c>
      <c r="E218" s="9">
        <f t="shared" si="0"/>
        <v>-2.9522439266321726E-2</v>
      </c>
      <c r="G218" s="9">
        <f t="shared" si="1"/>
        <v>-3.2396741885360555E-2</v>
      </c>
      <c r="I218" s="9">
        <f t="shared" si="2"/>
        <v>-53.7934539485301</v>
      </c>
      <c r="L218" s="9"/>
    </row>
    <row r="219" spans="1:12" ht="14.25" customHeight="1" x14ac:dyDescent="0.3">
      <c r="A219" s="13">
        <v>1602</v>
      </c>
      <c r="B219" s="13">
        <v>151.85000600000001</v>
      </c>
      <c r="E219" s="9">
        <f t="shared" si="0"/>
        <v>5.6022555486697516E-3</v>
      </c>
      <c r="G219" s="9">
        <f t="shared" si="1"/>
        <v>1.1458628771637119E-2</v>
      </c>
      <c r="I219" s="9">
        <f t="shared" si="2"/>
        <v>10.714806236693811</v>
      </c>
      <c r="L219" s="9"/>
    </row>
    <row r="220" spans="1:12" ht="14.25" customHeight="1" x14ac:dyDescent="0.3">
      <c r="A220" s="13">
        <v>1611</v>
      </c>
      <c r="B220" s="13">
        <v>153.60000600000001</v>
      </c>
      <c r="E220" s="9">
        <f t="shared" si="0"/>
        <v>6.8048514983837897E-3</v>
      </c>
      <c r="G220" s="9">
        <f t="shared" si="1"/>
        <v>7.7821207594005442E-3</v>
      </c>
      <c r="I220" s="9">
        <f t="shared" si="2"/>
        <v>12.157949559232932</v>
      </c>
      <c r="L220" s="9"/>
    </row>
    <row r="221" spans="1:12" ht="14.25" customHeight="1" x14ac:dyDescent="0.3">
      <c r="A221" s="13">
        <v>1622</v>
      </c>
      <c r="B221" s="13">
        <v>154.800003</v>
      </c>
      <c r="E221" s="9">
        <f t="shared" si="0"/>
        <v>-7.4878755193513872E-3</v>
      </c>
      <c r="G221" s="9">
        <f t="shared" si="1"/>
        <v>-3.8835388614955639E-3</v>
      </c>
      <c r="I221" s="9">
        <f t="shared" si="2"/>
        <v>-12.74650591979808</v>
      </c>
      <c r="L221" s="9"/>
    </row>
    <row r="222" spans="1:12" ht="14.25" customHeight="1" x14ac:dyDescent="0.3">
      <c r="A222" s="13">
        <v>1609.900024</v>
      </c>
      <c r="B222" s="13">
        <v>154.199997</v>
      </c>
      <c r="E222" s="9">
        <f t="shared" si="0"/>
        <v>-7.5131195899519384E-3</v>
      </c>
      <c r="G222" s="9">
        <f t="shared" si="1"/>
        <v>-8.79335408296247E-3</v>
      </c>
      <c r="I222" s="9">
        <f t="shared" si="2"/>
        <v>-13.451306581391247</v>
      </c>
      <c r="L222" s="9"/>
    </row>
    <row r="223" spans="1:12" ht="14.25" customHeight="1" x14ac:dyDescent="0.3">
      <c r="A223" s="13">
        <v>1597.849976</v>
      </c>
      <c r="B223" s="13">
        <v>152.85000600000001</v>
      </c>
      <c r="E223" s="9">
        <f t="shared" si="0"/>
        <v>4.2778321039562131E-3</v>
      </c>
      <c r="G223" s="9">
        <f t="shared" si="1"/>
        <v>1.7510155039035444E-2</v>
      </c>
      <c r="I223" s="9">
        <f t="shared" si="2"/>
        <v>9.5117612274159633</v>
      </c>
      <c r="L223" s="9"/>
    </row>
    <row r="224" spans="1:12" ht="14.25" customHeight="1" x14ac:dyDescent="0.3">
      <c r="A224" s="13">
        <v>1604.6999510000001</v>
      </c>
      <c r="B224" s="13">
        <v>155.550003</v>
      </c>
      <c r="E224" s="9">
        <f t="shared" si="0"/>
        <v>-6.3138866524126702E-3</v>
      </c>
      <c r="G224" s="9">
        <f t="shared" si="1"/>
        <v>1.6576669182942289E-2</v>
      </c>
      <c r="I224" s="9">
        <f t="shared" si="2"/>
        <v>-7.553392660609485</v>
      </c>
      <c r="L224" s="9"/>
    </row>
    <row r="225" spans="1:12" ht="14.25" customHeight="1" x14ac:dyDescent="0.3">
      <c r="A225" s="13">
        <v>1594.599976</v>
      </c>
      <c r="B225" s="13">
        <v>158.14999399999999</v>
      </c>
      <c r="E225" s="9">
        <f t="shared" si="0"/>
        <v>-1.6184432284565928E-2</v>
      </c>
      <c r="G225" s="9">
        <f t="shared" si="1"/>
        <v>3.471696815780335E-3</v>
      </c>
      <c r="I225" s="9">
        <f t="shared" si="2"/>
        <v>-25.258646501956974</v>
      </c>
      <c r="L225" s="9"/>
    </row>
    <row r="226" spans="1:12" ht="14.25" customHeight="1" x14ac:dyDescent="0.3">
      <c r="A226" s="13">
        <v>1569</v>
      </c>
      <c r="B226" s="13">
        <v>158.699997</v>
      </c>
      <c r="E226" s="9">
        <f t="shared" si="0"/>
        <v>-9.0272234341859364E-3</v>
      </c>
      <c r="G226" s="9">
        <f t="shared" si="1"/>
        <v>-1.1725635738976945E-2</v>
      </c>
      <c r="I226" s="9">
        <f t="shared" si="2"/>
        <v>-16.024571924836469</v>
      </c>
      <c r="L226" s="9"/>
    </row>
    <row r="227" spans="1:12" ht="14.25" customHeight="1" x14ac:dyDescent="0.3">
      <c r="A227" s="13">
        <v>1554.900024</v>
      </c>
      <c r="B227" s="13">
        <v>156.85000600000001</v>
      </c>
      <c r="E227" s="9">
        <f t="shared" si="0"/>
        <v>2.6654425149586344E-3</v>
      </c>
      <c r="G227" s="9">
        <f t="shared" si="1"/>
        <v>-8.0013225850926479E-3</v>
      </c>
      <c r="I227" s="9">
        <f t="shared" si="2"/>
        <v>2.8894891350000833</v>
      </c>
      <c r="L227" s="9"/>
    </row>
    <row r="228" spans="1:12" ht="14.25" customHeight="1" x14ac:dyDescent="0.3">
      <c r="A228" s="13">
        <v>1559.0500489999999</v>
      </c>
      <c r="B228" s="13">
        <v>155.60000600000001</v>
      </c>
      <c r="E228" s="9">
        <f t="shared" si="0"/>
        <v>8.176561506622472E-3</v>
      </c>
      <c r="G228" s="9">
        <f t="shared" si="1"/>
        <v>4.1849705279497537E-2</v>
      </c>
      <c r="I228" s="9">
        <f t="shared" si="2"/>
        <v>19.259483010139327</v>
      </c>
      <c r="L228" s="9"/>
    </row>
    <row r="229" spans="1:12" ht="14.25" customHeight="1" x14ac:dyDescent="0.3">
      <c r="A229" s="13">
        <v>1571.849976</v>
      </c>
      <c r="B229" s="13">
        <v>162.25</v>
      </c>
      <c r="E229" s="9">
        <f t="shared" si="0"/>
        <v>-9.363949050862682E-3</v>
      </c>
      <c r="G229" s="9">
        <f t="shared" si="1"/>
        <v>-1.5841319148455171E-2</v>
      </c>
      <c r="I229" s="9">
        <f t="shared" si="2"/>
        <v>-17.28897712270058</v>
      </c>
      <c r="L229" s="9"/>
    </row>
    <row r="230" spans="1:12" ht="14.25" customHeight="1" x14ac:dyDescent="0.3">
      <c r="A230" s="13">
        <v>1557.1999510000001</v>
      </c>
      <c r="B230" s="13">
        <v>159.699997</v>
      </c>
      <c r="E230" s="9">
        <f t="shared" si="0"/>
        <v>-8.5128536848435559E-3</v>
      </c>
      <c r="G230" s="9">
        <f t="shared" si="1"/>
        <v>-2.8217419834714774E-3</v>
      </c>
      <c r="I230" s="9">
        <f t="shared" si="2"/>
        <v>-13.706847527203724</v>
      </c>
      <c r="L230" s="9"/>
    </row>
    <row r="231" spans="1:12" ht="14.25" customHeight="1" x14ac:dyDescent="0.3">
      <c r="A231" s="13">
        <v>1544</v>
      </c>
      <c r="B231" s="13">
        <v>159.25</v>
      </c>
      <c r="E231" s="9">
        <f t="shared" si="0"/>
        <v>-3.2388664250749259E-4</v>
      </c>
      <c r="G231" s="9">
        <f t="shared" si="1"/>
        <v>-1.4229489103964651E-2</v>
      </c>
      <c r="I231" s="9">
        <f t="shared" si="2"/>
        <v>-2.7661271158379392</v>
      </c>
      <c r="L231" s="9"/>
    </row>
    <row r="232" spans="1:12" ht="14.25" customHeight="1" x14ac:dyDescent="0.3">
      <c r="A232" s="13">
        <v>1543.5</v>
      </c>
      <c r="B232" s="13">
        <v>157</v>
      </c>
      <c r="E232" s="9">
        <f t="shared" si="0"/>
        <v>5.9427544869783307E-3</v>
      </c>
      <c r="G232" s="9">
        <f t="shared" si="1"/>
        <v>-2.1243174322300717E-2</v>
      </c>
      <c r="I232" s="9">
        <f t="shared" si="2"/>
        <v>5.8374631820498415</v>
      </c>
      <c r="L232" s="9"/>
    </row>
    <row r="233" spans="1:12" ht="14.25" customHeight="1" x14ac:dyDescent="0.3">
      <c r="A233" s="13">
        <v>1552.6999510000001</v>
      </c>
      <c r="B233" s="13">
        <v>153.699997</v>
      </c>
      <c r="E233" s="9">
        <f t="shared" si="0"/>
        <v>-1.6166495249672747E-2</v>
      </c>
      <c r="G233" s="9">
        <f t="shared" si="1"/>
        <v>-3.9819461800115571E-2</v>
      </c>
      <c r="I233" s="9">
        <f t="shared" si="2"/>
        <v>-31.221967541227986</v>
      </c>
      <c r="L233" s="9"/>
    </row>
    <row r="234" spans="1:12" ht="14.25" customHeight="1" x14ac:dyDescent="0.3">
      <c r="A234" s="13">
        <v>1527.8000489999999</v>
      </c>
      <c r="B234" s="13">
        <v>147.699997</v>
      </c>
      <c r="E234" s="9">
        <f t="shared" si="0"/>
        <v>5.5806335327996757E-3</v>
      </c>
      <c r="G234" s="9">
        <f t="shared" si="1"/>
        <v>5.3710875486009856E-2</v>
      </c>
      <c r="I234" s="9">
        <f t="shared" si="2"/>
        <v>16.459188333013415</v>
      </c>
      <c r="L234" s="9"/>
    </row>
    <row r="235" spans="1:12" ht="14.25" customHeight="1" x14ac:dyDescent="0.3">
      <c r="A235" s="13">
        <v>1536.349976</v>
      </c>
      <c r="B235" s="13">
        <v>155.85000600000001</v>
      </c>
      <c r="E235" s="9">
        <f t="shared" si="0"/>
        <v>-1.9871503127596698E-3</v>
      </c>
      <c r="G235" s="9">
        <f t="shared" si="1"/>
        <v>9.6196253763530955E-4</v>
      </c>
      <c r="I235" s="9">
        <f t="shared" si="2"/>
        <v>-2.9030364680544727</v>
      </c>
      <c r="L235" s="9"/>
    </row>
    <row r="236" spans="1:12" ht="14.25" customHeight="1" x14ac:dyDescent="0.3">
      <c r="A236" s="13">
        <v>1533.3000489999999</v>
      </c>
      <c r="B236" s="13">
        <v>156</v>
      </c>
      <c r="E236" s="9">
        <f t="shared" si="0"/>
        <v>-1.7500511113721647E-2</v>
      </c>
      <c r="G236" s="9">
        <f t="shared" si="1"/>
        <v>-2.4332100659530669E-2</v>
      </c>
      <c r="I236" s="9">
        <f t="shared" si="2"/>
        <v>-30.629342251081226</v>
      </c>
      <c r="L236" s="9"/>
    </row>
    <row r="237" spans="1:12" ht="14.25" customHeight="1" x14ac:dyDescent="0.3">
      <c r="A237" s="13">
        <v>1506.6999510000001</v>
      </c>
      <c r="B237" s="13">
        <v>152.25</v>
      </c>
      <c r="E237" s="9">
        <f t="shared" si="0"/>
        <v>6.3036677183464377E-4</v>
      </c>
      <c r="G237" s="9">
        <f t="shared" si="1"/>
        <v>-4.1574857215346005E-2</v>
      </c>
      <c r="I237" s="9">
        <f t="shared" si="2"/>
        <v>-5.3799984268011425</v>
      </c>
      <c r="L237" s="9"/>
    </row>
    <row r="238" spans="1:12" ht="14.25" customHeight="1" x14ac:dyDescent="0.3">
      <c r="A238" s="13">
        <v>1507.650024</v>
      </c>
      <c r="B238" s="13">
        <v>146.050003</v>
      </c>
      <c r="E238" s="9">
        <f t="shared" si="0"/>
        <v>1.4061763871389894E-2</v>
      </c>
      <c r="G238" s="9">
        <f t="shared" si="1"/>
        <v>1.1572606911547156E-2</v>
      </c>
      <c r="I238" s="9">
        <f t="shared" si="2"/>
        <v>22.890397912332592</v>
      </c>
      <c r="L238" s="9"/>
    </row>
    <row r="239" spans="1:12" ht="14.25" customHeight="1" x14ac:dyDescent="0.3">
      <c r="A239" s="13">
        <v>1529</v>
      </c>
      <c r="B239" s="13">
        <v>147.75</v>
      </c>
      <c r="E239" s="9">
        <f t="shared" si="0"/>
        <v>-1.4459796838778337E-2</v>
      </c>
      <c r="G239" s="9">
        <f t="shared" si="1"/>
        <v>-2.8141912629096509E-2</v>
      </c>
      <c r="I239" s="9">
        <f t="shared" si="2"/>
        <v>-26.266996957441087</v>
      </c>
      <c r="L239" s="9"/>
    </row>
    <row r="240" spans="1:12" ht="14.25" customHeight="1" x14ac:dyDescent="0.3">
      <c r="A240" s="13">
        <v>1507.0500489999999</v>
      </c>
      <c r="B240" s="13">
        <v>143.64999399999999</v>
      </c>
      <c r="E240" s="9">
        <f t="shared" si="0"/>
        <v>1.4329015887060852E-2</v>
      </c>
      <c r="G240" s="9">
        <f t="shared" si="1"/>
        <v>6.9372462855990689E-3</v>
      </c>
      <c r="I240" s="9">
        <f t="shared" si="2"/>
        <v>22.591079482019662</v>
      </c>
      <c r="L240" s="9"/>
    </row>
    <row r="241" spans="1:12" ht="14.25" customHeight="1" x14ac:dyDescent="0.3">
      <c r="A241" s="13">
        <v>1528.8000489999999</v>
      </c>
      <c r="B241" s="13">
        <v>144.64999399999999</v>
      </c>
      <c r="E241" s="9">
        <f t="shared" si="0"/>
        <v>4.6659042150281041E-3</v>
      </c>
      <c r="G241" s="9">
        <f t="shared" si="1"/>
        <v>1.5094708559936613E-2</v>
      </c>
      <c r="I241" s="9">
        <f t="shared" si="2"/>
        <v>9.3166840951908512</v>
      </c>
      <c r="L241" s="9"/>
    </row>
    <row r="242" spans="1:12" ht="14.25" customHeight="1" x14ac:dyDescent="0.3">
      <c r="A242" s="13">
        <v>1535.9499510000001</v>
      </c>
      <c r="B242" s="13">
        <v>146.85000600000001</v>
      </c>
      <c r="E242" s="9">
        <f t="shared" si="0"/>
        <v>-1.1228468572413856E-2</v>
      </c>
      <c r="G242" s="9">
        <f t="shared" si="1"/>
        <v>-6.8329610507614595E-3</v>
      </c>
      <c r="I242" s="9">
        <f t="shared" si="2"/>
        <v>-18.249786124906191</v>
      </c>
      <c r="L242" s="9"/>
    </row>
    <row r="243" spans="1:12" ht="14.25" customHeight="1" x14ac:dyDescent="0.3">
      <c r="A243" s="13">
        <v>1518.8000489999999</v>
      </c>
      <c r="B243" s="13">
        <v>145.85000600000001</v>
      </c>
      <c r="E243" s="9">
        <f t="shared" si="0"/>
        <v>8.6534896805774801E-3</v>
      </c>
      <c r="G243" s="9">
        <f t="shared" si="1"/>
        <v>2.7387486600806226E-3</v>
      </c>
      <c r="I243" s="9">
        <f t="shared" si="2"/>
        <v>13.542367059387322</v>
      </c>
      <c r="L243" s="9"/>
    </row>
    <row r="244" spans="1:12" ht="14.25" customHeight="1" x14ac:dyDescent="0.3">
      <c r="A244" s="13">
        <v>1532</v>
      </c>
      <c r="B244" s="13">
        <v>146.25</v>
      </c>
      <c r="E244" s="9">
        <f t="shared" si="0"/>
        <v>1.4933659646934508E-2</v>
      </c>
      <c r="G244" s="9">
        <f t="shared" si="1"/>
        <v>2.7648463229455494E-2</v>
      </c>
      <c r="I244" s="9">
        <f t="shared" si="2"/>
        <v>26.92195432641153</v>
      </c>
      <c r="L244" s="9"/>
    </row>
    <row r="245" spans="1:12" ht="14.25" customHeight="1" x14ac:dyDescent="0.3">
      <c r="A245" s="13">
        <v>1555.0500489999999</v>
      </c>
      <c r="B245" s="13">
        <v>150.35000600000001</v>
      </c>
      <c r="E245" s="9">
        <f t="shared" si="0"/>
        <v>-2.2516150911097048E-4</v>
      </c>
      <c r="G245" s="9">
        <f t="shared" si="1"/>
        <v>-2.9975842595545924E-3</v>
      </c>
      <c r="I245" s="9">
        <f t="shared" si="2"/>
        <v>-0.80082422718546709</v>
      </c>
      <c r="L245" s="9"/>
    </row>
    <row r="246" spans="1:12" ht="14.25" customHeight="1" x14ac:dyDescent="0.3">
      <c r="A246" s="13">
        <v>1554.6999510000001</v>
      </c>
      <c r="B246" s="13">
        <v>149.89999399999999</v>
      </c>
      <c r="E246" s="9">
        <f t="shared" si="0"/>
        <v>-1.7322878711894325E-2</v>
      </c>
      <c r="G246" s="9">
        <f t="shared" si="1"/>
        <v>-1.2756091317751661E-2</v>
      </c>
      <c r="I246" s="9">
        <f t="shared" si="2"/>
        <v>-28.844016696555475</v>
      </c>
      <c r="L246" s="9"/>
    </row>
    <row r="247" spans="1:12" ht="14.25" customHeight="1" x14ac:dyDescent="0.3">
      <c r="A247" s="13">
        <v>1528</v>
      </c>
      <c r="B247" s="13">
        <v>148</v>
      </c>
      <c r="E247" s="9" t="e">
        <f t="shared" si="0"/>
        <v>#NUM!</v>
      </c>
      <c r="G247" s="9" t="e">
        <f t="shared" si="1"/>
        <v>#NUM!</v>
      </c>
      <c r="I247" s="9" t="e">
        <f t="shared" si="2"/>
        <v>#NUM!</v>
      </c>
      <c r="L247" s="9"/>
    </row>
    <row r="248" spans="1:12" ht="14.25" customHeight="1" x14ac:dyDescent="0.3">
      <c r="E248" s="9"/>
      <c r="G248" s="9"/>
      <c r="I248" s="9"/>
      <c r="L248" s="9"/>
    </row>
    <row r="249" spans="1:12" ht="14.25" customHeight="1" x14ac:dyDescent="0.3">
      <c r="E249" s="9"/>
      <c r="G249" s="9"/>
      <c r="I249" s="9"/>
      <c r="L249" s="9"/>
    </row>
    <row r="250" spans="1:12" ht="14.25" customHeight="1" x14ac:dyDescent="0.3">
      <c r="E250" s="9"/>
      <c r="G250" s="9"/>
      <c r="I250" s="9"/>
      <c r="L250" s="9"/>
    </row>
    <row r="251" spans="1:12" ht="14.25" customHeight="1" x14ac:dyDescent="0.3">
      <c r="E251" s="9"/>
      <c r="G251" s="9"/>
      <c r="I251" s="9"/>
      <c r="L251" s="9"/>
    </row>
    <row r="252" spans="1:12" ht="14.25" customHeight="1" x14ac:dyDescent="0.3">
      <c r="E252" s="9"/>
      <c r="G252" s="9"/>
      <c r="I252" s="9"/>
      <c r="L252" s="9"/>
    </row>
    <row r="253" spans="1:12" ht="14.25" customHeight="1" x14ac:dyDescent="0.3">
      <c r="E253" s="9"/>
      <c r="G253" s="9"/>
      <c r="I253" s="9"/>
      <c r="L253" s="9"/>
    </row>
    <row r="254" spans="1:12" ht="14.25" customHeight="1" x14ac:dyDescent="0.3">
      <c r="E254" s="9"/>
      <c r="G254" s="9"/>
      <c r="I254" s="9"/>
      <c r="L254" s="9"/>
    </row>
    <row r="255" spans="1:12" ht="14.25" customHeight="1" x14ac:dyDescent="0.3">
      <c r="E255" s="9"/>
      <c r="G255" s="9"/>
      <c r="I255" s="9"/>
      <c r="L255" s="9"/>
    </row>
    <row r="256" spans="1:12" ht="14.25" customHeight="1" x14ac:dyDescent="0.3">
      <c r="E256" s="9"/>
      <c r="G256" s="9"/>
      <c r="I256" s="9"/>
      <c r="L256" s="9"/>
    </row>
    <row r="257" spans="5:12" ht="14.25" customHeight="1" x14ac:dyDescent="0.3">
      <c r="E257" s="9"/>
      <c r="G257" s="9"/>
      <c r="I257" s="9"/>
      <c r="L257" s="9"/>
    </row>
    <row r="258" spans="5:12" ht="14.25" customHeight="1" x14ac:dyDescent="0.3">
      <c r="E258" s="9"/>
      <c r="G258" s="9"/>
      <c r="I258" s="9"/>
      <c r="L258" s="9"/>
    </row>
    <row r="259" spans="5:12" ht="14.25" customHeight="1" x14ac:dyDescent="0.3">
      <c r="E259" s="9"/>
      <c r="G259" s="9"/>
      <c r="I259" s="9"/>
      <c r="L259" s="9"/>
    </row>
    <row r="260" spans="5:12" ht="14.25" customHeight="1" x14ac:dyDescent="0.3">
      <c r="E260" s="9"/>
      <c r="G260" s="9"/>
      <c r="I260" s="9"/>
      <c r="L260" s="9"/>
    </row>
    <row r="261" spans="5:12" ht="14.25" customHeight="1" x14ac:dyDescent="0.3">
      <c r="E261" s="9"/>
      <c r="G261" s="9"/>
      <c r="I261" s="9"/>
      <c r="L261" s="9"/>
    </row>
    <row r="262" spans="5:12" ht="14.25" customHeight="1" x14ac:dyDescent="0.3">
      <c r="E262" s="9"/>
      <c r="G262" s="9"/>
      <c r="I262" s="9"/>
      <c r="L262" s="9"/>
    </row>
    <row r="263" spans="5:12" ht="14.25" customHeight="1" x14ac:dyDescent="0.3">
      <c r="E263" s="9"/>
      <c r="G263" s="9"/>
      <c r="I263" s="9"/>
      <c r="L263" s="9"/>
    </row>
    <row r="264" spans="5:12" ht="14.25" customHeight="1" x14ac:dyDescent="0.3">
      <c r="E264" s="9"/>
      <c r="G264" s="9"/>
      <c r="I264" s="9"/>
      <c r="L264" s="9"/>
    </row>
    <row r="265" spans="5:12" ht="14.25" customHeight="1" x14ac:dyDescent="0.3">
      <c r="E265" s="9"/>
      <c r="G265" s="9"/>
      <c r="I265" s="9"/>
      <c r="L265" s="9"/>
    </row>
    <row r="266" spans="5:12" ht="14.25" customHeight="1" x14ac:dyDescent="0.3">
      <c r="E266" s="9"/>
      <c r="G266" s="9"/>
      <c r="I266" s="9"/>
      <c r="L266" s="9"/>
    </row>
    <row r="267" spans="5:12" ht="14.25" customHeight="1" x14ac:dyDescent="0.3">
      <c r="E267" s="9"/>
      <c r="G267" s="9"/>
      <c r="I267" s="9"/>
      <c r="L267" s="9"/>
    </row>
    <row r="268" spans="5:12" ht="14.25" customHeight="1" x14ac:dyDescent="0.3">
      <c r="E268" s="9"/>
      <c r="G268" s="9"/>
      <c r="I268" s="9"/>
      <c r="L268" s="9"/>
    </row>
    <row r="269" spans="5:12" ht="14.25" customHeight="1" x14ac:dyDescent="0.3">
      <c r="E269" s="9"/>
      <c r="G269" s="9"/>
      <c r="I269" s="9"/>
      <c r="L269" s="9"/>
    </row>
    <row r="270" spans="5:12" ht="14.25" customHeight="1" x14ac:dyDescent="0.3">
      <c r="E270" s="9"/>
      <c r="G270" s="9"/>
      <c r="I270" s="9"/>
      <c r="L270" s="9"/>
    </row>
    <row r="271" spans="5:12" ht="14.25" customHeight="1" x14ac:dyDescent="0.3">
      <c r="E271" s="9"/>
      <c r="G271" s="9"/>
      <c r="I271" s="9"/>
      <c r="L271" s="9"/>
    </row>
    <row r="272" spans="5:12" ht="14.25" customHeight="1" x14ac:dyDescent="0.3">
      <c r="E272" s="9"/>
      <c r="G272" s="9"/>
      <c r="I272" s="9"/>
      <c r="L272" s="9"/>
    </row>
    <row r="273" spans="5:12" ht="14.25" customHeight="1" x14ac:dyDescent="0.3">
      <c r="E273" s="9"/>
      <c r="G273" s="9"/>
      <c r="I273" s="9"/>
      <c r="L273" s="9"/>
    </row>
    <row r="274" spans="5:12" ht="14.25" customHeight="1" x14ac:dyDescent="0.3">
      <c r="E274" s="9"/>
      <c r="G274" s="9"/>
      <c r="I274" s="9"/>
      <c r="L274" s="9"/>
    </row>
    <row r="275" spans="5:12" ht="14.25" customHeight="1" x14ac:dyDescent="0.3">
      <c r="E275" s="9"/>
      <c r="G275" s="9"/>
      <c r="I275" s="9"/>
      <c r="L275" s="9"/>
    </row>
    <row r="276" spans="5:12" ht="14.25" customHeight="1" x14ac:dyDescent="0.3">
      <c r="E276" s="9"/>
      <c r="G276" s="9"/>
      <c r="I276" s="9"/>
      <c r="L276" s="9"/>
    </row>
    <row r="277" spans="5:12" ht="14.25" customHeight="1" x14ac:dyDescent="0.3">
      <c r="E277" s="9"/>
      <c r="G277" s="9"/>
      <c r="I277" s="9"/>
      <c r="L277" s="9"/>
    </row>
    <row r="278" spans="5:12" ht="14.25" customHeight="1" x14ac:dyDescent="0.3">
      <c r="E278" s="9"/>
      <c r="G278" s="9"/>
      <c r="I278" s="9"/>
      <c r="L278" s="9"/>
    </row>
    <row r="279" spans="5:12" ht="14.25" customHeight="1" x14ac:dyDescent="0.3">
      <c r="E279" s="9"/>
      <c r="G279" s="9"/>
      <c r="I279" s="9"/>
      <c r="L279" s="9"/>
    </row>
    <row r="280" spans="5:12" ht="14.25" customHeight="1" x14ac:dyDescent="0.3">
      <c r="E280" s="9"/>
      <c r="G280" s="9"/>
      <c r="I280" s="9"/>
      <c r="L280" s="9"/>
    </row>
    <row r="281" spans="5:12" ht="14.25" customHeight="1" x14ac:dyDescent="0.3">
      <c r="E281" s="9"/>
      <c r="G281" s="9"/>
      <c r="I281" s="9"/>
      <c r="L281" s="9"/>
    </row>
    <row r="282" spans="5:12" ht="14.25" customHeight="1" x14ac:dyDescent="0.3">
      <c r="E282" s="9"/>
      <c r="G282" s="9"/>
      <c r="I282" s="9"/>
      <c r="L282" s="9"/>
    </row>
    <row r="283" spans="5:12" ht="14.25" customHeight="1" x14ac:dyDescent="0.3">
      <c r="E283" s="9"/>
      <c r="G283" s="9"/>
      <c r="I283" s="9"/>
      <c r="L283" s="9"/>
    </row>
    <row r="284" spans="5:12" ht="14.25" customHeight="1" x14ac:dyDescent="0.3">
      <c r="E284" s="9"/>
      <c r="G284" s="9"/>
      <c r="I284" s="9"/>
      <c r="L284" s="9"/>
    </row>
    <row r="285" spans="5:12" ht="14.25" customHeight="1" x14ac:dyDescent="0.3">
      <c r="E285" s="9"/>
      <c r="G285" s="9"/>
      <c r="I285" s="9"/>
      <c r="L285" s="9"/>
    </row>
    <row r="286" spans="5:12" ht="14.25" customHeight="1" x14ac:dyDescent="0.3">
      <c r="E286" s="9"/>
      <c r="G286" s="9"/>
      <c r="I286" s="9"/>
      <c r="L286" s="9"/>
    </row>
    <row r="287" spans="5:12" ht="14.25" customHeight="1" x14ac:dyDescent="0.3">
      <c r="E287" s="9"/>
      <c r="G287" s="9"/>
      <c r="I287" s="9"/>
      <c r="L287" s="9"/>
    </row>
    <row r="288" spans="5:12" ht="14.25" customHeight="1" x14ac:dyDescent="0.3">
      <c r="E288" s="9"/>
      <c r="G288" s="9"/>
      <c r="I288" s="9"/>
      <c r="L288" s="9"/>
    </row>
    <row r="289" spans="5:12" ht="14.25" customHeight="1" x14ac:dyDescent="0.3">
      <c r="E289" s="9"/>
      <c r="G289" s="9"/>
      <c r="I289" s="9"/>
      <c r="L289" s="9"/>
    </row>
    <row r="290" spans="5:12" ht="14.25" customHeight="1" x14ac:dyDescent="0.3">
      <c r="E290" s="9"/>
      <c r="G290" s="9"/>
      <c r="I290" s="9"/>
      <c r="L290" s="9"/>
    </row>
    <row r="291" spans="5:12" ht="14.25" customHeight="1" x14ac:dyDescent="0.3">
      <c r="E291" s="9"/>
      <c r="G291" s="9"/>
      <c r="I291" s="9"/>
      <c r="L291" s="9"/>
    </row>
    <row r="292" spans="5:12" ht="14.25" customHeight="1" x14ac:dyDescent="0.3">
      <c r="E292" s="9"/>
      <c r="G292" s="9"/>
      <c r="I292" s="9"/>
      <c r="L292" s="9"/>
    </row>
    <row r="293" spans="5:12" ht="14.25" customHeight="1" x14ac:dyDescent="0.3">
      <c r="E293" s="9"/>
      <c r="G293" s="9"/>
      <c r="I293" s="9"/>
      <c r="L293" s="9"/>
    </row>
    <row r="294" spans="5:12" ht="14.25" customHeight="1" x14ac:dyDescent="0.3">
      <c r="E294" s="9"/>
      <c r="G294" s="9"/>
      <c r="I294" s="9"/>
      <c r="L294" s="9"/>
    </row>
    <row r="295" spans="5:12" ht="14.25" customHeight="1" x14ac:dyDescent="0.3">
      <c r="E295" s="9"/>
      <c r="G295" s="9"/>
      <c r="I295" s="9"/>
      <c r="L295" s="9"/>
    </row>
    <row r="296" spans="5:12" ht="14.25" customHeight="1" x14ac:dyDescent="0.3">
      <c r="E296" s="9"/>
      <c r="G296" s="9"/>
      <c r="I296" s="9"/>
      <c r="L296" s="9"/>
    </row>
    <row r="297" spans="5:12" ht="14.25" customHeight="1" x14ac:dyDescent="0.3">
      <c r="E297" s="9"/>
      <c r="G297" s="9"/>
      <c r="I297" s="9"/>
      <c r="L297" s="9"/>
    </row>
    <row r="298" spans="5:12" ht="14.25" customHeight="1" x14ac:dyDescent="0.3">
      <c r="E298" s="9"/>
      <c r="G298" s="9"/>
      <c r="I298" s="9"/>
      <c r="L298" s="9"/>
    </row>
    <row r="299" spans="5:12" ht="14.25" customHeight="1" x14ac:dyDescent="0.3">
      <c r="E299" s="9"/>
      <c r="G299" s="9"/>
      <c r="I299" s="9"/>
      <c r="L299" s="9"/>
    </row>
    <row r="300" spans="5:12" ht="14.25" customHeight="1" x14ac:dyDescent="0.3">
      <c r="E300" s="9"/>
      <c r="G300" s="9"/>
      <c r="I300" s="9"/>
      <c r="L300" s="9"/>
    </row>
    <row r="301" spans="5:12" ht="14.25" customHeight="1" x14ac:dyDescent="0.3">
      <c r="E301" s="9"/>
      <c r="G301" s="9"/>
      <c r="I301" s="9"/>
      <c r="L301" s="9"/>
    </row>
    <row r="302" spans="5:12" ht="14.25" customHeight="1" x14ac:dyDescent="0.3">
      <c r="E302" s="9"/>
      <c r="G302" s="9"/>
      <c r="I302" s="9"/>
      <c r="L302" s="9"/>
    </row>
    <row r="303" spans="5:12" ht="14.25" customHeight="1" x14ac:dyDescent="0.3">
      <c r="E303" s="9"/>
      <c r="G303" s="9"/>
      <c r="I303" s="9"/>
      <c r="L303" s="9"/>
    </row>
    <row r="304" spans="5:12" ht="14.25" customHeight="1" x14ac:dyDescent="0.3">
      <c r="E304" s="9"/>
      <c r="G304" s="9"/>
      <c r="I304" s="9"/>
      <c r="L304" s="9"/>
    </row>
    <row r="305" spans="5:12" ht="14.25" customHeight="1" x14ac:dyDescent="0.3">
      <c r="E305" s="9"/>
      <c r="G305" s="9"/>
      <c r="I305" s="9"/>
      <c r="L305" s="9"/>
    </row>
    <row r="306" spans="5:12" ht="14.25" customHeight="1" x14ac:dyDescent="0.3">
      <c r="E306" s="9"/>
      <c r="G306" s="9"/>
      <c r="I306" s="9"/>
      <c r="L306" s="9"/>
    </row>
    <row r="307" spans="5:12" ht="14.25" customHeight="1" x14ac:dyDescent="0.3">
      <c r="E307" s="9"/>
      <c r="G307" s="9"/>
      <c r="I307" s="9"/>
      <c r="L307" s="9"/>
    </row>
    <row r="308" spans="5:12" ht="14.25" customHeight="1" x14ac:dyDescent="0.3">
      <c r="E308" s="9"/>
      <c r="G308" s="9"/>
      <c r="I308" s="9"/>
      <c r="L308" s="9"/>
    </row>
    <row r="309" spans="5:12" ht="14.25" customHeight="1" x14ac:dyDescent="0.3">
      <c r="E309" s="9"/>
      <c r="G309" s="9"/>
      <c r="I309" s="9"/>
      <c r="L309" s="9"/>
    </row>
    <row r="310" spans="5:12" ht="14.25" customHeight="1" x14ac:dyDescent="0.3">
      <c r="E310" s="9"/>
      <c r="G310" s="9"/>
      <c r="I310" s="9"/>
      <c r="L310" s="9"/>
    </row>
    <row r="311" spans="5:12" ht="14.25" customHeight="1" x14ac:dyDescent="0.3">
      <c r="E311" s="9"/>
      <c r="G311" s="9"/>
      <c r="I311" s="9"/>
      <c r="L311" s="9"/>
    </row>
    <row r="312" spans="5:12" ht="14.25" customHeight="1" x14ac:dyDescent="0.3">
      <c r="E312" s="9"/>
      <c r="G312" s="9"/>
      <c r="I312" s="9"/>
      <c r="L312" s="9"/>
    </row>
    <row r="313" spans="5:12" ht="14.25" customHeight="1" x14ac:dyDescent="0.3">
      <c r="E313" s="9"/>
      <c r="G313" s="9"/>
      <c r="I313" s="9"/>
      <c r="L313" s="9"/>
    </row>
    <row r="314" spans="5:12" ht="14.25" customHeight="1" x14ac:dyDescent="0.3">
      <c r="E314" s="9"/>
      <c r="G314" s="9"/>
      <c r="I314" s="9"/>
      <c r="L314" s="9"/>
    </row>
    <row r="315" spans="5:12" ht="14.25" customHeight="1" x14ac:dyDescent="0.3">
      <c r="E315" s="9"/>
      <c r="G315" s="9"/>
      <c r="I315" s="9"/>
      <c r="L315" s="9"/>
    </row>
    <row r="316" spans="5:12" ht="14.25" customHeight="1" x14ac:dyDescent="0.3">
      <c r="E316" s="9"/>
      <c r="G316" s="9"/>
      <c r="I316" s="9"/>
      <c r="L316" s="9"/>
    </row>
    <row r="317" spans="5:12" ht="14.25" customHeight="1" x14ac:dyDescent="0.3">
      <c r="E317" s="9"/>
      <c r="G317" s="9"/>
      <c r="I317" s="9"/>
      <c r="L317" s="9"/>
    </row>
    <row r="318" spans="5:12" ht="14.25" customHeight="1" x14ac:dyDescent="0.3">
      <c r="E318" s="9"/>
      <c r="G318" s="9"/>
      <c r="I318" s="9"/>
      <c r="L318" s="9"/>
    </row>
    <row r="319" spans="5:12" ht="14.25" customHeight="1" x14ac:dyDescent="0.3">
      <c r="E319" s="9"/>
      <c r="G319" s="9"/>
      <c r="I319" s="9"/>
      <c r="L319" s="9"/>
    </row>
    <row r="320" spans="5:12" ht="14.25" customHeight="1" x14ac:dyDescent="0.3">
      <c r="E320" s="9"/>
      <c r="G320" s="9"/>
      <c r="I320" s="9"/>
      <c r="L320" s="9"/>
    </row>
    <row r="321" spans="5:12" ht="14.25" customHeight="1" x14ac:dyDescent="0.3">
      <c r="E321" s="9"/>
      <c r="G321" s="9"/>
      <c r="I321" s="9"/>
      <c r="L321" s="9"/>
    </row>
    <row r="322" spans="5:12" ht="14.25" customHeight="1" x14ac:dyDescent="0.3">
      <c r="E322" s="9"/>
      <c r="G322" s="9"/>
      <c r="I322" s="9"/>
      <c r="L322" s="9"/>
    </row>
    <row r="323" spans="5:12" ht="14.25" customHeight="1" x14ac:dyDescent="0.3">
      <c r="E323" s="9"/>
      <c r="G323" s="9"/>
      <c r="I323" s="9"/>
      <c r="L323" s="9"/>
    </row>
    <row r="324" spans="5:12" ht="14.25" customHeight="1" x14ac:dyDescent="0.3">
      <c r="E324" s="9"/>
      <c r="G324" s="9"/>
      <c r="I324" s="9"/>
      <c r="L324" s="9"/>
    </row>
    <row r="325" spans="5:12" ht="14.25" customHeight="1" x14ac:dyDescent="0.3">
      <c r="E325" s="9"/>
      <c r="G325" s="9"/>
      <c r="I325" s="9"/>
      <c r="L325" s="9"/>
    </row>
    <row r="326" spans="5:12" ht="14.25" customHeight="1" x14ac:dyDescent="0.3">
      <c r="E326" s="9"/>
      <c r="G326" s="9"/>
      <c r="I326" s="9"/>
      <c r="L326" s="9"/>
    </row>
    <row r="327" spans="5:12" ht="14.25" customHeight="1" x14ac:dyDescent="0.3">
      <c r="E327" s="9"/>
      <c r="G327" s="9"/>
      <c r="I327" s="9"/>
      <c r="L327" s="9"/>
    </row>
    <row r="328" spans="5:12" ht="14.25" customHeight="1" x14ac:dyDescent="0.3">
      <c r="E328" s="9"/>
      <c r="G328" s="9"/>
      <c r="I328" s="9"/>
      <c r="L328" s="9"/>
    </row>
    <row r="329" spans="5:12" ht="14.25" customHeight="1" x14ac:dyDescent="0.3">
      <c r="E329" s="9"/>
      <c r="G329" s="9"/>
      <c r="I329" s="9"/>
      <c r="L329" s="9"/>
    </row>
    <row r="330" spans="5:12" ht="14.25" customHeight="1" x14ac:dyDescent="0.3">
      <c r="E330" s="9"/>
      <c r="G330" s="9"/>
      <c r="I330" s="9"/>
      <c r="L330" s="9"/>
    </row>
    <row r="331" spans="5:12" ht="14.25" customHeight="1" x14ac:dyDescent="0.3">
      <c r="E331" s="9"/>
      <c r="G331" s="9"/>
      <c r="I331" s="9"/>
      <c r="L331" s="9"/>
    </row>
    <row r="332" spans="5:12" ht="14.25" customHeight="1" x14ac:dyDescent="0.3">
      <c r="E332" s="9"/>
      <c r="G332" s="9"/>
      <c r="I332" s="9"/>
      <c r="L332" s="9"/>
    </row>
    <row r="333" spans="5:12" ht="14.25" customHeight="1" x14ac:dyDescent="0.3">
      <c r="E333" s="9"/>
      <c r="G333" s="9"/>
      <c r="I333" s="9"/>
      <c r="L333" s="9"/>
    </row>
    <row r="334" spans="5:12" ht="14.25" customHeight="1" x14ac:dyDescent="0.3">
      <c r="E334" s="9"/>
      <c r="G334" s="9"/>
      <c r="I334" s="9"/>
      <c r="L334" s="9"/>
    </row>
    <row r="335" spans="5:12" ht="14.25" customHeight="1" x14ac:dyDescent="0.3">
      <c r="E335" s="9"/>
      <c r="G335" s="9"/>
      <c r="I335" s="9"/>
      <c r="L335" s="9"/>
    </row>
    <row r="336" spans="5:12" ht="14.25" customHeight="1" x14ac:dyDescent="0.3">
      <c r="E336" s="9"/>
      <c r="G336" s="9"/>
      <c r="I336" s="9"/>
      <c r="L336" s="9"/>
    </row>
    <row r="337" spans="5:12" ht="14.25" customHeight="1" x14ac:dyDescent="0.3">
      <c r="E337" s="9"/>
      <c r="G337" s="9"/>
      <c r="I337" s="9"/>
      <c r="L337" s="9"/>
    </row>
    <row r="338" spans="5:12" ht="14.25" customHeight="1" x14ac:dyDescent="0.3">
      <c r="E338" s="9"/>
      <c r="G338" s="9"/>
      <c r="I338" s="9"/>
      <c r="L338" s="9"/>
    </row>
    <row r="339" spans="5:12" ht="14.25" customHeight="1" x14ac:dyDescent="0.3">
      <c r="E339" s="9"/>
      <c r="G339" s="9"/>
      <c r="I339" s="9"/>
      <c r="L339" s="9"/>
    </row>
    <row r="340" spans="5:12" ht="14.25" customHeight="1" x14ac:dyDescent="0.3">
      <c r="E340" s="9"/>
      <c r="G340" s="9"/>
      <c r="I340" s="9"/>
      <c r="L340" s="9"/>
    </row>
    <row r="341" spans="5:12" ht="14.25" customHeight="1" x14ac:dyDescent="0.3">
      <c r="E341" s="9"/>
      <c r="G341" s="9"/>
      <c r="I341" s="9"/>
      <c r="L341" s="9"/>
    </row>
    <row r="342" spans="5:12" ht="14.25" customHeight="1" x14ac:dyDescent="0.3">
      <c r="E342" s="9"/>
      <c r="G342" s="9"/>
      <c r="I342" s="9"/>
      <c r="L342" s="9"/>
    </row>
    <row r="343" spans="5:12" ht="14.25" customHeight="1" x14ac:dyDescent="0.3">
      <c r="E343" s="9"/>
      <c r="G343" s="9"/>
      <c r="I343" s="9"/>
      <c r="L343" s="9"/>
    </row>
    <row r="344" spans="5:12" ht="14.25" customHeight="1" x14ac:dyDescent="0.3">
      <c r="E344" s="9"/>
      <c r="G344" s="9"/>
      <c r="I344" s="9"/>
      <c r="L344" s="9"/>
    </row>
    <row r="345" spans="5:12" ht="14.25" customHeight="1" x14ac:dyDescent="0.3">
      <c r="E345" s="9"/>
      <c r="G345" s="9"/>
      <c r="I345" s="9"/>
      <c r="L345" s="9"/>
    </row>
    <row r="346" spans="5:12" ht="14.25" customHeight="1" x14ac:dyDescent="0.3">
      <c r="E346" s="9"/>
      <c r="G346" s="9"/>
      <c r="I346" s="9"/>
      <c r="L346" s="9"/>
    </row>
    <row r="347" spans="5:12" ht="14.25" customHeight="1" x14ac:dyDescent="0.3">
      <c r="E347" s="9"/>
      <c r="G347" s="9"/>
      <c r="I347" s="9"/>
      <c r="L347" s="9"/>
    </row>
    <row r="348" spans="5:12" ht="14.25" customHeight="1" x14ac:dyDescent="0.3">
      <c r="E348" s="9"/>
      <c r="G348" s="9"/>
      <c r="I348" s="9"/>
      <c r="L348" s="9"/>
    </row>
    <row r="349" spans="5:12" ht="14.25" customHeight="1" x14ac:dyDescent="0.3">
      <c r="E349" s="9"/>
      <c r="G349" s="9"/>
      <c r="I349" s="9"/>
      <c r="L349" s="9"/>
    </row>
    <row r="350" spans="5:12" ht="14.25" customHeight="1" x14ac:dyDescent="0.3">
      <c r="E350" s="9"/>
      <c r="G350" s="9"/>
      <c r="I350" s="9"/>
      <c r="L350" s="9"/>
    </row>
    <row r="351" spans="5:12" ht="14.25" customHeight="1" x14ac:dyDescent="0.3">
      <c r="E351" s="9"/>
      <c r="G351" s="9"/>
      <c r="I351" s="9"/>
      <c r="L351" s="9"/>
    </row>
    <row r="352" spans="5:12" ht="14.25" customHeight="1" x14ac:dyDescent="0.3">
      <c r="E352" s="9"/>
      <c r="G352" s="9"/>
      <c r="I352" s="9"/>
      <c r="L352" s="9"/>
    </row>
    <row r="353" spans="5:12" ht="14.25" customHeight="1" x14ac:dyDescent="0.3">
      <c r="E353" s="9"/>
      <c r="G353" s="9"/>
      <c r="I353" s="9"/>
      <c r="L353" s="9"/>
    </row>
    <row r="354" spans="5:12" ht="14.25" customHeight="1" x14ac:dyDescent="0.3">
      <c r="E354" s="9"/>
      <c r="G354" s="9"/>
      <c r="I354" s="9"/>
      <c r="L354" s="9"/>
    </row>
    <row r="355" spans="5:12" ht="14.25" customHeight="1" x14ac:dyDescent="0.3">
      <c r="E355" s="9"/>
      <c r="G355" s="9"/>
      <c r="I355" s="9"/>
      <c r="L355" s="9"/>
    </row>
    <row r="356" spans="5:12" ht="14.25" customHeight="1" x14ac:dyDescent="0.3">
      <c r="E356" s="9"/>
      <c r="G356" s="9"/>
      <c r="I356" s="9"/>
      <c r="L356" s="9"/>
    </row>
    <row r="357" spans="5:12" ht="14.25" customHeight="1" x14ac:dyDescent="0.3">
      <c r="E357" s="9"/>
      <c r="G357" s="9"/>
      <c r="I357" s="9"/>
      <c r="L357" s="9"/>
    </row>
    <row r="358" spans="5:12" ht="14.25" customHeight="1" x14ac:dyDescent="0.3">
      <c r="E358" s="9"/>
      <c r="G358" s="9"/>
      <c r="I358" s="9"/>
      <c r="L358" s="9"/>
    </row>
    <row r="359" spans="5:12" ht="14.25" customHeight="1" x14ac:dyDescent="0.3">
      <c r="E359" s="9"/>
      <c r="G359" s="9"/>
      <c r="I359" s="9"/>
      <c r="L359" s="9"/>
    </row>
    <row r="360" spans="5:12" ht="14.25" customHeight="1" x14ac:dyDescent="0.3">
      <c r="E360" s="9"/>
      <c r="G360" s="9"/>
      <c r="I360" s="9"/>
      <c r="L360" s="9"/>
    </row>
    <row r="361" spans="5:12" ht="14.25" customHeight="1" x14ac:dyDescent="0.3">
      <c r="E361" s="9"/>
      <c r="G361" s="9"/>
      <c r="I361" s="9"/>
      <c r="L361" s="9"/>
    </row>
    <row r="362" spans="5:12" ht="14.25" customHeight="1" x14ac:dyDescent="0.3">
      <c r="E362" s="9"/>
      <c r="G362" s="9"/>
      <c r="I362" s="9"/>
      <c r="L362" s="9"/>
    </row>
    <row r="363" spans="5:12" ht="14.25" customHeight="1" x14ac:dyDescent="0.3">
      <c r="E363" s="9"/>
      <c r="G363" s="9"/>
      <c r="I363" s="9"/>
      <c r="L363" s="9"/>
    </row>
    <row r="364" spans="5:12" ht="14.25" customHeight="1" x14ac:dyDescent="0.3">
      <c r="E364" s="9"/>
      <c r="G364" s="9"/>
      <c r="I364" s="9"/>
      <c r="L364" s="9"/>
    </row>
    <row r="365" spans="5:12" ht="14.25" customHeight="1" x14ac:dyDescent="0.3">
      <c r="E365" s="9"/>
      <c r="G365" s="9"/>
      <c r="I365" s="9"/>
      <c r="L365" s="9"/>
    </row>
    <row r="366" spans="5:12" ht="14.25" customHeight="1" x14ac:dyDescent="0.3">
      <c r="E366" s="9"/>
      <c r="G366" s="9"/>
      <c r="I366" s="9"/>
      <c r="L366" s="9"/>
    </row>
    <row r="367" spans="5:12" ht="14.25" customHeight="1" x14ac:dyDescent="0.3">
      <c r="E367" s="9"/>
      <c r="G367" s="9"/>
      <c r="I367" s="9"/>
      <c r="L367" s="9"/>
    </row>
    <row r="368" spans="5:12" ht="14.25" customHeight="1" x14ac:dyDescent="0.3">
      <c r="E368" s="9"/>
      <c r="G368" s="9"/>
      <c r="I368" s="9"/>
      <c r="L368" s="9"/>
    </row>
    <row r="369" spans="5:12" ht="14.25" customHeight="1" x14ac:dyDescent="0.3">
      <c r="E369" s="9"/>
      <c r="G369" s="9"/>
      <c r="I369" s="9"/>
      <c r="L369" s="9"/>
    </row>
    <row r="370" spans="5:12" ht="14.25" customHeight="1" x14ac:dyDescent="0.3">
      <c r="E370" s="9"/>
      <c r="G370" s="9"/>
      <c r="I370" s="9"/>
      <c r="L370" s="9"/>
    </row>
    <row r="371" spans="5:12" ht="14.25" customHeight="1" x14ac:dyDescent="0.3">
      <c r="E371" s="9"/>
      <c r="G371" s="9"/>
      <c r="I371" s="9"/>
      <c r="L371" s="9"/>
    </row>
    <row r="372" spans="5:12" ht="14.25" customHeight="1" x14ac:dyDescent="0.3">
      <c r="E372" s="9"/>
      <c r="G372" s="9"/>
      <c r="I372" s="9"/>
      <c r="L372" s="9"/>
    </row>
    <row r="373" spans="5:12" ht="14.25" customHeight="1" x14ac:dyDescent="0.3">
      <c r="E373" s="9"/>
      <c r="G373" s="9"/>
      <c r="I373" s="9"/>
      <c r="L373" s="9"/>
    </row>
    <row r="374" spans="5:12" ht="14.25" customHeight="1" x14ac:dyDescent="0.3">
      <c r="E374" s="9"/>
      <c r="G374" s="9"/>
      <c r="I374" s="9"/>
      <c r="L374" s="9"/>
    </row>
    <row r="375" spans="5:12" ht="14.25" customHeight="1" x14ac:dyDescent="0.3">
      <c r="E375" s="9"/>
      <c r="G375" s="9"/>
      <c r="I375" s="9"/>
      <c r="L375" s="9"/>
    </row>
    <row r="376" spans="5:12" ht="14.25" customHeight="1" x14ac:dyDescent="0.3">
      <c r="E376" s="9"/>
      <c r="G376" s="9"/>
      <c r="I376" s="9"/>
      <c r="L376" s="9"/>
    </row>
    <row r="377" spans="5:12" ht="14.25" customHeight="1" x14ac:dyDescent="0.3">
      <c r="E377" s="9"/>
      <c r="G377" s="9"/>
      <c r="I377" s="9"/>
      <c r="L377" s="9"/>
    </row>
    <row r="378" spans="5:12" ht="14.25" customHeight="1" x14ac:dyDescent="0.3">
      <c r="E378" s="9"/>
      <c r="G378" s="9"/>
      <c r="I378" s="9"/>
      <c r="L378" s="9"/>
    </row>
    <row r="379" spans="5:12" ht="14.25" customHeight="1" x14ac:dyDescent="0.3">
      <c r="E379" s="9"/>
      <c r="G379" s="9"/>
      <c r="I379" s="9"/>
      <c r="L379" s="9"/>
    </row>
    <row r="380" spans="5:12" ht="14.25" customHeight="1" x14ac:dyDescent="0.3">
      <c r="E380" s="9"/>
      <c r="G380" s="9"/>
      <c r="I380" s="9"/>
      <c r="L380" s="9"/>
    </row>
    <row r="381" spans="5:12" ht="14.25" customHeight="1" x14ac:dyDescent="0.3">
      <c r="E381" s="9"/>
      <c r="G381" s="9"/>
      <c r="I381" s="9"/>
      <c r="L381" s="9"/>
    </row>
    <row r="382" spans="5:12" ht="14.25" customHeight="1" x14ac:dyDescent="0.3">
      <c r="E382" s="9"/>
      <c r="G382" s="9"/>
      <c r="I382" s="9"/>
      <c r="L382" s="9"/>
    </row>
    <row r="383" spans="5:12" ht="14.25" customHeight="1" x14ac:dyDescent="0.3">
      <c r="E383" s="9"/>
      <c r="G383" s="9"/>
      <c r="I383" s="9"/>
      <c r="L383" s="9"/>
    </row>
    <row r="384" spans="5:12" ht="14.25" customHeight="1" x14ac:dyDescent="0.3">
      <c r="E384" s="9"/>
      <c r="G384" s="9"/>
      <c r="I384" s="9"/>
      <c r="L384" s="9"/>
    </row>
    <row r="385" spans="5:12" ht="14.25" customHeight="1" x14ac:dyDescent="0.3">
      <c r="E385" s="9"/>
      <c r="G385" s="9"/>
      <c r="I385" s="9"/>
      <c r="L385" s="9"/>
    </row>
    <row r="386" spans="5:12" ht="14.25" customHeight="1" x14ac:dyDescent="0.3">
      <c r="E386" s="9"/>
      <c r="G386" s="9"/>
      <c r="I386" s="9"/>
      <c r="L386" s="9"/>
    </row>
    <row r="387" spans="5:12" ht="14.25" customHeight="1" x14ac:dyDescent="0.3">
      <c r="E387" s="9"/>
      <c r="G387" s="9"/>
      <c r="I387" s="9"/>
      <c r="L387" s="9"/>
    </row>
    <row r="388" spans="5:12" ht="14.25" customHeight="1" x14ac:dyDescent="0.3">
      <c r="E388" s="9"/>
      <c r="G388" s="9"/>
      <c r="I388" s="9"/>
      <c r="L388" s="9"/>
    </row>
    <row r="389" spans="5:12" ht="14.25" customHeight="1" x14ac:dyDescent="0.3">
      <c r="E389" s="9"/>
      <c r="G389" s="9"/>
      <c r="I389" s="9"/>
      <c r="L389" s="9"/>
    </row>
    <row r="390" spans="5:12" ht="14.25" customHeight="1" x14ac:dyDescent="0.3">
      <c r="E390" s="9"/>
      <c r="G390" s="9"/>
      <c r="I390" s="9"/>
      <c r="L390" s="9"/>
    </row>
    <row r="391" spans="5:12" ht="14.25" customHeight="1" x14ac:dyDescent="0.3">
      <c r="E391" s="9"/>
      <c r="G391" s="9"/>
      <c r="I391" s="9"/>
      <c r="L391" s="9"/>
    </row>
    <row r="392" spans="5:12" ht="14.25" customHeight="1" x14ac:dyDescent="0.3">
      <c r="E392" s="9"/>
      <c r="G392" s="9"/>
      <c r="I392" s="9"/>
      <c r="L392" s="9"/>
    </row>
    <row r="393" spans="5:12" ht="14.25" customHeight="1" x14ac:dyDescent="0.3">
      <c r="E393" s="9"/>
      <c r="G393" s="9"/>
      <c r="I393" s="9"/>
      <c r="L393" s="9"/>
    </row>
    <row r="394" spans="5:12" ht="14.25" customHeight="1" x14ac:dyDescent="0.3">
      <c r="E394" s="9"/>
      <c r="G394" s="9"/>
      <c r="I394" s="9"/>
      <c r="L394" s="9"/>
    </row>
    <row r="395" spans="5:12" ht="14.25" customHeight="1" x14ac:dyDescent="0.3">
      <c r="E395" s="9"/>
      <c r="G395" s="9"/>
      <c r="I395" s="9"/>
      <c r="L395" s="9"/>
    </row>
    <row r="396" spans="5:12" ht="14.25" customHeight="1" x14ac:dyDescent="0.3">
      <c r="E396" s="9"/>
      <c r="G396" s="9"/>
      <c r="I396" s="9"/>
      <c r="L396" s="9"/>
    </row>
    <row r="397" spans="5:12" ht="14.25" customHeight="1" x14ac:dyDescent="0.3">
      <c r="E397" s="9"/>
      <c r="G397" s="9"/>
      <c r="I397" s="9"/>
      <c r="L397" s="9"/>
    </row>
    <row r="398" spans="5:12" ht="14.25" customHeight="1" x14ac:dyDescent="0.3">
      <c r="E398" s="9"/>
      <c r="G398" s="9"/>
      <c r="I398" s="9"/>
      <c r="L398" s="9"/>
    </row>
    <row r="399" spans="5:12" ht="14.25" customHeight="1" x14ac:dyDescent="0.3">
      <c r="E399" s="9"/>
      <c r="G399" s="9"/>
      <c r="I399" s="9"/>
      <c r="L399" s="9"/>
    </row>
    <row r="400" spans="5:12" ht="14.25" customHeight="1" x14ac:dyDescent="0.3">
      <c r="E400" s="9"/>
      <c r="G400" s="9"/>
      <c r="I400" s="9"/>
      <c r="L400" s="9"/>
    </row>
    <row r="401" spans="5:12" ht="14.25" customHeight="1" x14ac:dyDescent="0.3">
      <c r="E401" s="9"/>
      <c r="G401" s="9"/>
      <c r="I401" s="9"/>
      <c r="L401" s="9"/>
    </row>
    <row r="402" spans="5:12" ht="14.25" customHeight="1" x14ac:dyDescent="0.3">
      <c r="E402" s="9"/>
      <c r="G402" s="9"/>
      <c r="I402" s="9"/>
      <c r="L402" s="9"/>
    </row>
    <row r="403" spans="5:12" ht="14.25" customHeight="1" x14ac:dyDescent="0.3">
      <c r="E403" s="9"/>
      <c r="G403" s="9"/>
      <c r="I403" s="9"/>
      <c r="L403" s="9"/>
    </row>
    <row r="404" spans="5:12" ht="14.25" customHeight="1" x14ac:dyDescent="0.3">
      <c r="E404" s="9"/>
      <c r="G404" s="9"/>
      <c r="I404" s="9"/>
      <c r="L404" s="9"/>
    </row>
    <row r="405" spans="5:12" ht="14.25" customHeight="1" x14ac:dyDescent="0.3">
      <c r="E405" s="9"/>
      <c r="G405" s="9"/>
      <c r="I405" s="9"/>
      <c r="L405" s="9"/>
    </row>
    <row r="406" spans="5:12" ht="14.25" customHeight="1" x14ac:dyDescent="0.3">
      <c r="E406" s="9"/>
      <c r="G406" s="9"/>
      <c r="I406" s="9"/>
      <c r="L406" s="9"/>
    </row>
    <row r="407" spans="5:12" ht="14.25" customHeight="1" x14ac:dyDescent="0.3">
      <c r="E407" s="9"/>
      <c r="G407" s="9"/>
      <c r="I407" s="9"/>
      <c r="L407" s="9"/>
    </row>
    <row r="408" spans="5:12" ht="14.25" customHeight="1" x14ac:dyDescent="0.3">
      <c r="E408" s="9"/>
      <c r="G408" s="9"/>
      <c r="I408" s="9"/>
      <c r="L408" s="9"/>
    </row>
    <row r="409" spans="5:12" ht="14.25" customHeight="1" x14ac:dyDescent="0.3">
      <c r="E409" s="9"/>
      <c r="G409" s="9"/>
      <c r="I409" s="9"/>
      <c r="L409" s="9"/>
    </row>
    <row r="410" spans="5:12" ht="14.25" customHeight="1" x14ac:dyDescent="0.3">
      <c r="E410" s="9"/>
      <c r="G410" s="9"/>
      <c r="I410" s="9"/>
      <c r="L410" s="9"/>
    </row>
    <row r="411" spans="5:12" ht="14.25" customHeight="1" x14ac:dyDescent="0.3">
      <c r="E411" s="9"/>
      <c r="G411" s="9"/>
      <c r="I411" s="9"/>
      <c r="L411" s="9"/>
    </row>
    <row r="412" spans="5:12" ht="14.25" customHeight="1" x14ac:dyDescent="0.3">
      <c r="E412" s="9"/>
      <c r="G412" s="9"/>
      <c r="I412" s="9"/>
      <c r="L412" s="9"/>
    </row>
    <row r="413" spans="5:12" ht="14.25" customHeight="1" x14ac:dyDescent="0.3">
      <c r="E413" s="9"/>
      <c r="G413" s="9"/>
      <c r="I413" s="9"/>
      <c r="L413" s="9"/>
    </row>
    <row r="414" spans="5:12" ht="14.25" customHeight="1" x14ac:dyDescent="0.3">
      <c r="E414" s="9"/>
      <c r="G414" s="9"/>
      <c r="I414" s="9"/>
      <c r="L414" s="9"/>
    </row>
    <row r="415" spans="5:12" ht="14.25" customHeight="1" x14ac:dyDescent="0.3">
      <c r="E415" s="9"/>
      <c r="G415" s="9"/>
      <c r="I415" s="9"/>
      <c r="L415" s="9"/>
    </row>
    <row r="416" spans="5:12" ht="14.25" customHeight="1" x14ac:dyDescent="0.3">
      <c r="E416" s="9"/>
      <c r="G416" s="9"/>
      <c r="I416" s="9"/>
      <c r="L416" s="9"/>
    </row>
    <row r="417" spans="5:12" ht="14.25" customHeight="1" x14ac:dyDescent="0.3">
      <c r="E417" s="9"/>
      <c r="G417" s="9"/>
      <c r="I417" s="9"/>
      <c r="L417" s="9"/>
    </row>
    <row r="418" spans="5:12" ht="14.25" customHeight="1" x14ac:dyDescent="0.3">
      <c r="E418" s="9"/>
      <c r="G418" s="9"/>
      <c r="I418" s="9"/>
      <c r="L418" s="9"/>
    </row>
    <row r="419" spans="5:12" ht="14.25" customHeight="1" x14ac:dyDescent="0.3">
      <c r="E419" s="9"/>
      <c r="G419" s="9"/>
      <c r="I419" s="9"/>
      <c r="L419" s="9"/>
    </row>
    <row r="420" spans="5:12" ht="14.25" customHeight="1" x14ac:dyDescent="0.3">
      <c r="E420" s="9"/>
      <c r="G420" s="9"/>
      <c r="I420" s="9"/>
      <c r="L420" s="9"/>
    </row>
    <row r="421" spans="5:12" ht="14.25" customHeight="1" x14ac:dyDescent="0.3">
      <c r="E421" s="9"/>
      <c r="G421" s="9"/>
      <c r="I421" s="9"/>
      <c r="L421" s="9"/>
    </row>
    <row r="422" spans="5:12" ht="14.25" customHeight="1" x14ac:dyDescent="0.3">
      <c r="E422" s="9"/>
      <c r="G422" s="9"/>
      <c r="I422" s="9"/>
      <c r="L422" s="9"/>
    </row>
    <row r="423" spans="5:12" ht="14.25" customHeight="1" x14ac:dyDescent="0.3">
      <c r="E423" s="9"/>
      <c r="G423" s="9"/>
      <c r="I423" s="9"/>
      <c r="L423" s="9"/>
    </row>
    <row r="424" spans="5:12" ht="14.25" customHeight="1" x14ac:dyDescent="0.3">
      <c r="E424" s="9"/>
      <c r="G424" s="9"/>
      <c r="I424" s="9"/>
      <c r="L424" s="9"/>
    </row>
    <row r="425" spans="5:12" ht="14.25" customHeight="1" x14ac:dyDescent="0.3">
      <c r="E425" s="9"/>
      <c r="G425" s="9"/>
      <c r="I425" s="9"/>
      <c r="L425" s="9"/>
    </row>
    <row r="426" spans="5:12" ht="14.25" customHeight="1" x14ac:dyDescent="0.3">
      <c r="E426" s="9"/>
      <c r="G426" s="9"/>
      <c r="I426" s="9"/>
      <c r="L426" s="9"/>
    </row>
    <row r="427" spans="5:12" ht="14.25" customHeight="1" x14ac:dyDescent="0.3">
      <c r="E427" s="9"/>
      <c r="G427" s="9"/>
      <c r="I427" s="9"/>
      <c r="L427" s="9"/>
    </row>
    <row r="428" spans="5:12" ht="14.25" customHeight="1" x14ac:dyDescent="0.3">
      <c r="E428" s="9"/>
      <c r="G428" s="9"/>
      <c r="I428" s="9"/>
      <c r="L428" s="9"/>
    </row>
    <row r="429" spans="5:12" ht="14.25" customHeight="1" x14ac:dyDescent="0.3">
      <c r="E429" s="9"/>
      <c r="G429" s="9"/>
      <c r="I429" s="9"/>
      <c r="L429" s="9"/>
    </row>
    <row r="430" spans="5:12" ht="14.25" customHeight="1" x14ac:dyDescent="0.3">
      <c r="E430" s="9"/>
      <c r="G430" s="9"/>
      <c r="I430" s="9"/>
      <c r="L430" s="9"/>
    </row>
    <row r="431" spans="5:12" ht="14.25" customHeight="1" x14ac:dyDescent="0.3">
      <c r="E431" s="9"/>
      <c r="G431" s="9"/>
      <c r="I431" s="9"/>
      <c r="L431" s="9"/>
    </row>
    <row r="432" spans="5:12" ht="14.25" customHeight="1" x14ac:dyDescent="0.3">
      <c r="E432" s="9"/>
      <c r="G432" s="9"/>
      <c r="I432" s="9"/>
      <c r="L432" s="9"/>
    </row>
    <row r="433" spans="5:12" ht="14.25" customHeight="1" x14ac:dyDescent="0.3">
      <c r="E433" s="9"/>
      <c r="G433" s="9"/>
      <c r="I433" s="9"/>
      <c r="L433" s="9"/>
    </row>
    <row r="434" spans="5:12" ht="14.25" customHeight="1" x14ac:dyDescent="0.3">
      <c r="E434" s="9"/>
      <c r="G434" s="9"/>
      <c r="I434" s="9"/>
      <c r="L434" s="9"/>
    </row>
    <row r="435" spans="5:12" ht="14.25" customHeight="1" x14ac:dyDescent="0.3">
      <c r="E435" s="9"/>
      <c r="G435" s="9"/>
      <c r="I435" s="9"/>
      <c r="L435" s="9"/>
    </row>
    <row r="436" spans="5:12" ht="14.25" customHeight="1" x14ac:dyDescent="0.3">
      <c r="E436" s="9"/>
      <c r="G436" s="9"/>
      <c r="I436" s="9"/>
      <c r="L436" s="9"/>
    </row>
    <row r="437" spans="5:12" ht="14.25" customHeight="1" x14ac:dyDescent="0.3">
      <c r="E437" s="9"/>
      <c r="G437" s="9"/>
      <c r="I437" s="9"/>
      <c r="L437" s="9"/>
    </row>
    <row r="438" spans="5:12" ht="14.25" customHeight="1" x14ac:dyDescent="0.3">
      <c r="E438" s="9"/>
      <c r="G438" s="9"/>
      <c r="I438" s="9"/>
      <c r="L438" s="9"/>
    </row>
    <row r="439" spans="5:12" ht="14.25" customHeight="1" x14ac:dyDescent="0.3">
      <c r="E439" s="9"/>
      <c r="G439" s="9"/>
      <c r="I439" s="9"/>
      <c r="L439" s="9"/>
    </row>
    <row r="440" spans="5:12" ht="14.25" customHeight="1" x14ac:dyDescent="0.3">
      <c r="E440" s="9"/>
      <c r="G440" s="9"/>
      <c r="I440" s="9"/>
      <c r="L440" s="9"/>
    </row>
    <row r="441" spans="5:12" ht="14.25" customHeight="1" x14ac:dyDescent="0.3">
      <c r="E441" s="9"/>
      <c r="G441" s="9"/>
      <c r="I441" s="9"/>
      <c r="L441" s="9"/>
    </row>
    <row r="442" spans="5:12" ht="14.25" customHeight="1" x14ac:dyDescent="0.3">
      <c r="E442" s="9"/>
      <c r="G442" s="9"/>
      <c r="I442" s="9"/>
      <c r="L442" s="9"/>
    </row>
    <row r="443" spans="5:12" ht="14.25" customHeight="1" x14ac:dyDescent="0.3">
      <c r="E443" s="9"/>
      <c r="G443" s="9"/>
      <c r="I443" s="9"/>
      <c r="L443" s="9"/>
    </row>
    <row r="444" spans="5:12" ht="14.25" customHeight="1" x14ac:dyDescent="0.3">
      <c r="E444" s="9"/>
      <c r="G444" s="9"/>
      <c r="I444" s="9"/>
      <c r="L444" s="9"/>
    </row>
    <row r="445" spans="5:12" ht="14.25" customHeight="1" x14ac:dyDescent="0.3">
      <c r="E445" s="9"/>
      <c r="G445" s="9"/>
      <c r="I445" s="9"/>
      <c r="L445" s="9"/>
    </row>
    <row r="446" spans="5:12" ht="14.25" customHeight="1" x14ac:dyDescent="0.3">
      <c r="E446" s="9"/>
      <c r="G446" s="9"/>
      <c r="I446" s="9"/>
      <c r="L446" s="9"/>
    </row>
    <row r="447" spans="5:12" ht="14.25" customHeight="1" x14ac:dyDescent="0.3">
      <c r="E447" s="9"/>
      <c r="G447" s="9"/>
      <c r="I447" s="9"/>
      <c r="L447" s="9"/>
    </row>
    <row r="448" spans="5:12" ht="14.25" customHeight="1" x14ac:dyDescent="0.3">
      <c r="E448" s="9"/>
      <c r="G448" s="9"/>
      <c r="I448" s="9"/>
      <c r="L448" s="9"/>
    </row>
    <row r="449" spans="5:12" ht="14.25" customHeight="1" x14ac:dyDescent="0.3">
      <c r="E449" s="9"/>
      <c r="G449" s="9"/>
      <c r="I449" s="9"/>
      <c r="L449" s="9"/>
    </row>
    <row r="450" spans="5:12" ht="14.25" customHeight="1" x14ac:dyDescent="0.3">
      <c r="E450" s="9"/>
      <c r="G450" s="9"/>
      <c r="I450" s="9"/>
      <c r="L450" s="9"/>
    </row>
    <row r="451" spans="5:12" ht="14.25" customHeight="1" x14ac:dyDescent="0.3">
      <c r="E451" s="9"/>
      <c r="G451" s="9"/>
      <c r="I451" s="9"/>
      <c r="L451" s="9"/>
    </row>
    <row r="452" spans="5:12" ht="14.25" customHeight="1" x14ac:dyDescent="0.3">
      <c r="E452" s="9"/>
      <c r="G452" s="9"/>
      <c r="I452" s="9"/>
      <c r="L452" s="9"/>
    </row>
    <row r="453" spans="5:12" ht="14.25" customHeight="1" x14ac:dyDescent="0.3">
      <c r="E453" s="9"/>
      <c r="G453" s="9"/>
      <c r="I453" s="9"/>
      <c r="L453" s="9"/>
    </row>
    <row r="454" spans="5:12" ht="14.25" customHeight="1" x14ac:dyDescent="0.3">
      <c r="E454" s="9"/>
      <c r="G454" s="9"/>
      <c r="I454" s="9"/>
      <c r="L454" s="9"/>
    </row>
    <row r="455" spans="5:12" ht="14.25" customHeight="1" x14ac:dyDescent="0.3">
      <c r="E455" s="9"/>
      <c r="G455" s="9"/>
      <c r="I455" s="9"/>
      <c r="L455" s="9"/>
    </row>
    <row r="456" spans="5:12" ht="14.25" customHeight="1" x14ac:dyDescent="0.3">
      <c r="E456" s="9"/>
      <c r="G456" s="9"/>
      <c r="I456" s="9"/>
      <c r="L456" s="9"/>
    </row>
    <row r="457" spans="5:12" ht="14.25" customHeight="1" x14ac:dyDescent="0.3">
      <c r="E457" s="9"/>
      <c r="G457" s="9"/>
      <c r="I457" s="9"/>
      <c r="L457" s="9"/>
    </row>
    <row r="458" spans="5:12" ht="14.25" customHeight="1" x14ac:dyDescent="0.3">
      <c r="E458" s="9"/>
      <c r="G458" s="9"/>
      <c r="I458" s="9"/>
      <c r="L458" s="9"/>
    </row>
    <row r="459" spans="5:12" ht="14.25" customHeight="1" x14ac:dyDescent="0.3">
      <c r="E459" s="9"/>
      <c r="G459" s="9"/>
      <c r="I459" s="9"/>
      <c r="L459" s="9"/>
    </row>
    <row r="460" spans="5:12" ht="14.25" customHeight="1" x14ac:dyDescent="0.3">
      <c r="E460" s="9"/>
      <c r="G460" s="9"/>
      <c r="I460" s="9"/>
      <c r="L460" s="9"/>
    </row>
    <row r="461" spans="5:12" ht="14.25" customHeight="1" x14ac:dyDescent="0.3">
      <c r="E461" s="9"/>
      <c r="G461" s="9"/>
      <c r="I461" s="9"/>
      <c r="L461" s="9"/>
    </row>
    <row r="462" spans="5:12" ht="14.25" customHeight="1" x14ac:dyDescent="0.3">
      <c r="E462" s="9"/>
      <c r="G462" s="9"/>
      <c r="I462" s="9"/>
      <c r="L462" s="9"/>
    </row>
    <row r="463" spans="5:12" ht="14.25" customHeight="1" x14ac:dyDescent="0.3">
      <c r="E463" s="9"/>
      <c r="G463" s="9"/>
      <c r="I463" s="9"/>
      <c r="L463" s="9"/>
    </row>
    <row r="464" spans="5:12" ht="14.25" customHeight="1" x14ac:dyDescent="0.3">
      <c r="E464" s="9"/>
      <c r="G464" s="9"/>
      <c r="I464" s="9"/>
      <c r="L464" s="9"/>
    </row>
    <row r="465" spans="5:12" ht="14.25" customHeight="1" x14ac:dyDescent="0.3">
      <c r="E465" s="9"/>
      <c r="G465" s="9"/>
      <c r="I465" s="9"/>
      <c r="L465" s="9"/>
    </row>
    <row r="466" spans="5:12" ht="14.25" customHeight="1" x14ac:dyDescent="0.3">
      <c r="E466" s="9"/>
      <c r="G466" s="9"/>
      <c r="I466" s="9"/>
      <c r="L466" s="9"/>
    </row>
    <row r="467" spans="5:12" ht="14.25" customHeight="1" x14ac:dyDescent="0.3">
      <c r="E467" s="9"/>
      <c r="G467" s="9"/>
      <c r="I467" s="9"/>
      <c r="L467" s="9"/>
    </row>
    <row r="468" spans="5:12" ht="14.25" customHeight="1" x14ac:dyDescent="0.3">
      <c r="E468" s="9"/>
      <c r="G468" s="9"/>
      <c r="I468" s="9"/>
      <c r="L468" s="9"/>
    </row>
    <row r="469" spans="5:12" ht="14.25" customHeight="1" x14ac:dyDescent="0.3">
      <c r="E469" s="9"/>
      <c r="G469" s="9"/>
      <c r="I469" s="9"/>
      <c r="L469" s="9"/>
    </row>
    <row r="470" spans="5:12" ht="14.25" customHeight="1" x14ac:dyDescent="0.3">
      <c r="E470" s="9"/>
      <c r="G470" s="9"/>
      <c r="I470" s="9"/>
      <c r="L470" s="9"/>
    </row>
    <row r="471" spans="5:12" ht="14.25" customHeight="1" x14ac:dyDescent="0.3">
      <c r="E471" s="9"/>
      <c r="G471" s="9"/>
      <c r="I471" s="9"/>
      <c r="L471" s="9"/>
    </row>
    <row r="472" spans="5:12" ht="14.25" customHeight="1" x14ac:dyDescent="0.3">
      <c r="E472" s="9"/>
      <c r="G472" s="9"/>
      <c r="I472" s="9"/>
      <c r="L472" s="9"/>
    </row>
    <row r="473" spans="5:12" ht="14.25" customHeight="1" x14ac:dyDescent="0.3">
      <c r="E473" s="9"/>
      <c r="G473" s="9"/>
      <c r="I473" s="9"/>
      <c r="L473" s="9"/>
    </row>
    <row r="474" spans="5:12" ht="14.25" customHeight="1" x14ac:dyDescent="0.3">
      <c r="E474" s="9"/>
      <c r="G474" s="9"/>
      <c r="I474" s="9"/>
      <c r="L474" s="9"/>
    </row>
    <row r="475" spans="5:12" ht="14.25" customHeight="1" x14ac:dyDescent="0.3">
      <c r="E475" s="9"/>
      <c r="G475" s="9"/>
      <c r="I475" s="9"/>
      <c r="L475" s="9"/>
    </row>
    <row r="476" spans="5:12" ht="14.25" customHeight="1" x14ac:dyDescent="0.3">
      <c r="E476" s="9"/>
      <c r="G476" s="9"/>
      <c r="I476" s="9"/>
      <c r="L476" s="9"/>
    </row>
    <row r="477" spans="5:12" ht="14.25" customHeight="1" x14ac:dyDescent="0.3">
      <c r="E477" s="9"/>
      <c r="G477" s="9"/>
      <c r="I477" s="9"/>
      <c r="L477" s="9"/>
    </row>
    <row r="478" spans="5:12" ht="14.25" customHeight="1" x14ac:dyDescent="0.3">
      <c r="E478" s="9"/>
      <c r="G478" s="9"/>
      <c r="I478" s="9"/>
      <c r="L478" s="9"/>
    </row>
    <row r="479" spans="5:12" ht="14.25" customHeight="1" x14ac:dyDescent="0.3">
      <c r="E479" s="9"/>
      <c r="G479" s="9"/>
      <c r="I479" s="9"/>
      <c r="L479" s="9"/>
    </row>
    <row r="480" spans="5:12" ht="14.25" customHeight="1" x14ac:dyDescent="0.3">
      <c r="E480" s="9"/>
      <c r="G480" s="9"/>
      <c r="I480" s="9"/>
      <c r="L480" s="9"/>
    </row>
    <row r="481" spans="5:12" ht="14.25" customHeight="1" x14ac:dyDescent="0.3">
      <c r="E481" s="9"/>
      <c r="G481" s="9"/>
      <c r="I481" s="9"/>
      <c r="L481" s="9"/>
    </row>
    <row r="482" spans="5:12" ht="14.25" customHeight="1" x14ac:dyDescent="0.3">
      <c r="E482" s="9"/>
      <c r="G482" s="9"/>
      <c r="I482" s="9"/>
      <c r="L482" s="9"/>
    </row>
    <row r="483" spans="5:12" ht="14.25" customHeight="1" x14ac:dyDescent="0.3">
      <c r="E483" s="9"/>
      <c r="G483" s="9"/>
      <c r="I483" s="9"/>
      <c r="L483" s="9"/>
    </row>
    <row r="484" spans="5:12" ht="14.25" customHeight="1" x14ac:dyDescent="0.3">
      <c r="E484" s="9"/>
      <c r="G484" s="9"/>
      <c r="I484" s="9"/>
      <c r="L484" s="9"/>
    </row>
    <row r="485" spans="5:12" ht="14.25" customHeight="1" x14ac:dyDescent="0.3">
      <c r="E485" s="9"/>
      <c r="G485" s="9"/>
      <c r="I485" s="9"/>
      <c r="L485" s="9"/>
    </row>
    <row r="486" spans="5:12" ht="14.25" customHeight="1" x14ac:dyDescent="0.3">
      <c r="E486" s="9"/>
      <c r="G486" s="9"/>
      <c r="I486" s="9"/>
      <c r="L486" s="9"/>
    </row>
    <row r="487" spans="5:12" ht="14.25" customHeight="1" x14ac:dyDescent="0.3">
      <c r="E487" s="9"/>
      <c r="G487" s="9"/>
      <c r="I487" s="9"/>
      <c r="L487" s="9"/>
    </row>
    <row r="488" spans="5:12" ht="14.25" customHeight="1" x14ac:dyDescent="0.3">
      <c r="E488" s="9"/>
      <c r="G488" s="9"/>
      <c r="I488" s="9"/>
      <c r="L488" s="9"/>
    </row>
    <row r="489" spans="5:12" ht="14.25" customHeight="1" x14ac:dyDescent="0.3">
      <c r="E489" s="9"/>
      <c r="G489" s="9"/>
      <c r="I489" s="9"/>
      <c r="L489" s="9"/>
    </row>
    <row r="490" spans="5:12" ht="14.25" customHeight="1" x14ac:dyDescent="0.3">
      <c r="E490" s="9"/>
      <c r="G490" s="9"/>
      <c r="I490" s="9"/>
      <c r="L490" s="9"/>
    </row>
    <row r="491" spans="5:12" ht="14.25" customHeight="1" x14ac:dyDescent="0.3">
      <c r="E491" s="9"/>
      <c r="G491" s="9"/>
      <c r="I491" s="9"/>
      <c r="L491" s="9"/>
    </row>
    <row r="492" spans="5:12" ht="14.25" customHeight="1" x14ac:dyDescent="0.3">
      <c r="E492" s="9"/>
      <c r="G492" s="9"/>
      <c r="I492" s="9"/>
      <c r="L492" s="9"/>
    </row>
    <row r="493" spans="5:12" ht="14.25" customHeight="1" x14ac:dyDescent="0.3">
      <c r="E493" s="9"/>
      <c r="G493" s="9"/>
      <c r="I493" s="9"/>
      <c r="L493" s="9"/>
    </row>
    <row r="494" spans="5:12" ht="14.25" customHeight="1" x14ac:dyDescent="0.3">
      <c r="E494" s="9"/>
      <c r="G494" s="9"/>
      <c r="I494" s="9"/>
      <c r="L494" s="9"/>
    </row>
    <row r="495" spans="5:12" ht="14.25" customHeight="1" x14ac:dyDescent="0.3">
      <c r="E495" s="9"/>
      <c r="G495" s="9"/>
      <c r="I495" s="9"/>
      <c r="L495" s="9"/>
    </row>
    <row r="496" spans="5:12" ht="14.25" customHeight="1" x14ac:dyDescent="0.3">
      <c r="E496" s="9"/>
      <c r="G496" s="9"/>
      <c r="I496" s="9"/>
      <c r="L496" s="9"/>
    </row>
    <row r="497" spans="5:12" ht="14.25" customHeight="1" x14ac:dyDescent="0.3">
      <c r="E497" s="9"/>
      <c r="G497" s="9"/>
      <c r="I497" s="9"/>
      <c r="L497" s="9"/>
    </row>
    <row r="498" spans="5:12" ht="14.25" customHeight="1" x14ac:dyDescent="0.3">
      <c r="E498" s="9"/>
      <c r="G498" s="9"/>
      <c r="I498" s="9"/>
      <c r="L498" s="9"/>
    </row>
    <row r="499" spans="5:12" ht="14.25" customHeight="1" x14ac:dyDescent="0.3">
      <c r="E499" s="9"/>
      <c r="G499" s="9"/>
      <c r="I499" s="9"/>
      <c r="L499" s="9"/>
    </row>
    <row r="500" spans="5:12" ht="14.25" customHeight="1" x14ac:dyDescent="0.3">
      <c r="E500" s="9"/>
      <c r="G500" s="9"/>
      <c r="I500" s="9"/>
      <c r="L500" s="9"/>
    </row>
    <row r="501" spans="5:12" ht="14.25" customHeight="1" x14ac:dyDescent="0.3">
      <c r="E501" s="9"/>
      <c r="G501" s="9"/>
      <c r="I501" s="9"/>
      <c r="L501" s="9"/>
    </row>
    <row r="502" spans="5:12" ht="14.25" customHeight="1" x14ac:dyDescent="0.3">
      <c r="E502" s="9"/>
      <c r="G502" s="9"/>
      <c r="I502" s="9"/>
      <c r="L502" s="9"/>
    </row>
    <row r="503" spans="5:12" ht="14.25" customHeight="1" x14ac:dyDescent="0.3">
      <c r="E503" s="9"/>
      <c r="G503" s="9"/>
      <c r="I503" s="9"/>
      <c r="L503" s="9"/>
    </row>
    <row r="504" spans="5:12" ht="14.25" customHeight="1" x14ac:dyDescent="0.3">
      <c r="E504" s="9"/>
      <c r="G504" s="9"/>
      <c r="I504" s="9"/>
      <c r="L504" s="9"/>
    </row>
    <row r="505" spans="5:12" ht="14.25" customHeight="1" x14ac:dyDescent="0.3">
      <c r="E505" s="9"/>
      <c r="G505" s="9"/>
      <c r="I505" s="9"/>
      <c r="L505" s="9"/>
    </row>
    <row r="506" spans="5:12" ht="14.25" customHeight="1" x14ac:dyDescent="0.3">
      <c r="E506" s="9"/>
      <c r="G506" s="9"/>
      <c r="I506" s="9"/>
      <c r="L506" s="9"/>
    </row>
    <row r="507" spans="5:12" ht="14.25" customHeight="1" x14ac:dyDescent="0.3">
      <c r="E507" s="9"/>
      <c r="G507" s="9"/>
      <c r="I507" s="9"/>
      <c r="L507" s="9"/>
    </row>
    <row r="508" spans="5:12" ht="14.25" customHeight="1" x14ac:dyDescent="0.3">
      <c r="E508" s="9"/>
      <c r="G508" s="9"/>
      <c r="I508" s="9"/>
      <c r="L508" s="9"/>
    </row>
    <row r="509" spans="5:12" ht="14.25" customHeight="1" x14ac:dyDescent="0.3">
      <c r="E509" s="9"/>
      <c r="G509" s="9"/>
      <c r="I509" s="9"/>
      <c r="L509" s="9"/>
    </row>
    <row r="510" spans="5:12" ht="14.25" customHeight="1" x14ac:dyDescent="0.3">
      <c r="E510" s="9"/>
      <c r="G510" s="9"/>
      <c r="I510" s="9"/>
      <c r="L510" s="9"/>
    </row>
    <row r="511" spans="5:12" ht="14.25" customHeight="1" x14ac:dyDescent="0.3">
      <c r="E511" s="9"/>
      <c r="G511" s="9"/>
      <c r="I511" s="9"/>
      <c r="L511" s="9"/>
    </row>
    <row r="512" spans="5:12" ht="14.25" customHeight="1" x14ac:dyDescent="0.3">
      <c r="E512" s="9"/>
      <c r="G512" s="9"/>
      <c r="I512" s="9"/>
      <c r="L512" s="9"/>
    </row>
    <row r="513" spans="5:12" ht="14.25" customHeight="1" x14ac:dyDescent="0.3">
      <c r="E513" s="9"/>
      <c r="G513" s="9"/>
      <c r="I513" s="9"/>
      <c r="L513" s="9"/>
    </row>
    <row r="514" spans="5:12" ht="14.25" customHeight="1" x14ac:dyDescent="0.3">
      <c r="E514" s="9"/>
      <c r="G514" s="9"/>
      <c r="I514" s="9"/>
      <c r="L514" s="9"/>
    </row>
    <row r="515" spans="5:12" ht="14.25" customHeight="1" x14ac:dyDescent="0.3">
      <c r="E515" s="9"/>
      <c r="G515" s="9"/>
      <c r="I515" s="9"/>
      <c r="L515" s="9"/>
    </row>
    <row r="516" spans="5:12" ht="14.25" customHeight="1" x14ac:dyDescent="0.3">
      <c r="E516" s="9"/>
      <c r="G516" s="9"/>
      <c r="I516" s="9"/>
      <c r="L516" s="9"/>
    </row>
    <row r="517" spans="5:12" ht="14.25" customHeight="1" x14ac:dyDescent="0.3">
      <c r="E517" s="9"/>
      <c r="G517" s="9"/>
      <c r="I517" s="9"/>
      <c r="L517" s="9"/>
    </row>
    <row r="518" spans="5:12" ht="14.25" customHeight="1" x14ac:dyDescent="0.3">
      <c r="E518" s="9"/>
      <c r="G518" s="9"/>
      <c r="I518" s="9"/>
      <c r="L518" s="9"/>
    </row>
    <row r="519" spans="5:12" ht="14.25" customHeight="1" x14ac:dyDescent="0.3">
      <c r="E519" s="9"/>
      <c r="G519" s="9"/>
      <c r="I519" s="9"/>
      <c r="L519" s="9"/>
    </row>
    <row r="520" spans="5:12" ht="14.25" customHeight="1" x14ac:dyDescent="0.3">
      <c r="E520" s="9"/>
      <c r="G520" s="9"/>
      <c r="I520" s="9"/>
      <c r="L520" s="9"/>
    </row>
    <row r="521" spans="5:12" ht="14.25" customHeight="1" x14ac:dyDescent="0.3">
      <c r="E521" s="9"/>
      <c r="G521" s="9"/>
      <c r="I521" s="9"/>
      <c r="L521" s="9"/>
    </row>
    <row r="522" spans="5:12" ht="14.25" customHeight="1" x14ac:dyDescent="0.3">
      <c r="E522" s="9"/>
      <c r="G522" s="9"/>
      <c r="I522" s="9"/>
      <c r="L522" s="9"/>
    </row>
    <row r="523" spans="5:12" ht="14.25" customHeight="1" x14ac:dyDescent="0.3">
      <c r="E523" s="9"/>
      <c r="G523" s="9"/>
      <c r="I523" s="9"/>
      <c r="L523" s="9"/>
    </row>
    <row r="524" spans="5:12" ht="14.25" customHeight="1" x14ac:dyDescent="0.3">
      <c r="E524" s="9"/>
      <c r="G524" s="9"/>
      <c r="I524" s="9"/>
      <c r="L524" s="9"/>
    </row>
    <row r="525" spans="5:12" ht="14.25" customHeight="1" x14ac:dyDescent="0.3">
      <c r="E525" s="9"/>
      <c r="G525" s="9"/>
      <c r="I525" s="9"/>
      <c r="L525" s="9"/>
    </row>
    <row r="526" spans="5:12" ht="14.25" customHeight="1" x14ac:dyDescent="0.3">
      <c r="E526" s="9"/>
      <c r="G526" s="9"/>
      <c r="I526" s="9"/>
      <c r="L526" s="9"/>
    </row>
    <row r="527" spans="5:12" ht="14.25" customHeight="1" x14ac:dyDescent="0.3">
      <c r="E527" s="9"/>
      <c r="G527" s="9"/>
      <c r="I527" s="9"/>
      <c r="L527" s="9"/>
    </row>
    <row r="528" spans="5:12" ht="14.25" customHeight="1" x14ac:dyDescent="0.3">
      <c r="E528" s="9"/>
      <c r="G528" s="9"/>
      <c r="I528" s="9"/>
      <c r="L528" s="9"/>
    </row>
    <row r="529" spans="5:12" ht="14.25" customHeight="1" x14ac:dyDescent="0.3">
      <c r="E529" s="9"/>
      <c r="G529" s="9"/>
      <c r="I529" s="9"/>
      <c r="L529" s="9"/>
    </row>
    <row r="530" spans="5:12" ht="14.25" customHeight="1" x14ac:dyDescent="0.3">
      <c r="E530" s="9"/>
      <c r="G530" s="9"/>
      <c r="I530" s="9"/>
      <c r="L530" s="9"/>
    </row>
    <row r="531" spans="5:12" ht="14.25" customHeight="1" x14ac:dyDescent="0.3">
      <c r="E531" s="9"/>
      <c r="G531" s="9"/>
      <c r="I531" s="9"/>
      <c r="L531" s="9"/>
    </row>
    <row r="532" spans="5:12" ht="14.25" customHeight="1" x14ac:dyDescent="0.3">
      <c r="E532" s="9"/>
      <c r="G532" s="9"/>
      <c r="I532" s="9"/>
      <c r="L532" s="9"/>
    </row>
    <row r="533" spans="5:12" ht="14.25" customHeight="1" x14ac:dyDescent="0.3">
      <c r="E533" s="9"/>
      <c r="G533" s="9"/>
      <c r="I533" s="9"/>
      <c r="L533" s="9"/>
    </row>
    <row r="534" spans="5:12" ht="14.25" customHeight="1" x14ac:dyDescent="0.3">
      <c r="E534" s="9"/>
      <c r="G534" s="9"/>
      <c r="I534" s="9"/>
      <c r="L534" s="9"/>
    </row>
    <row r="535" spans="5:12" ht="14.25" customHeight="1" x14ac:dyDescent="0.3">
      <c r="E535" s="9"/>
      <c r="G535" s="9"/>
      <c r="I535" s="9"/>
      <c r="L535" s="9"/>
    </row>
    <row r="536" spans="5:12" ht="14.25" customHeight="1" x14ac:dyDescent="0.3">
      <c r="E536" s="9"/>
      <c r="G536" s="9"/>
      <c r="I536" s="9"/>
      <c r="L536" s="9"/>
    </row>
    <row r="537" spans="5:12" ht="14.25" customHeight="1" x14ac:dyDescent="0.3">
      <c r="E537" s="9"/>
      <c r="G537" s="9"/>
      <c r="I537" s="9"/>
      <c r="L537" s="9"/>
    </row>
    <row r="538" spans="5:12" ht="14.25" customHeight="1" x14ac:dyDescent="0.3">
      <c r="E538" s="9"/>
      <c r="G538" s="9"/>
      <c r="I538" s="9"/>
      <c r="L538" s="9"/>
    </row>
    <row r="539" spans="5:12" ht="14.25" customHeight="1" x14ac:dyDescent="0.3">
      <c r="E539" s="9"/>
      <c r="G539" s="9"/>
      <c r="I539" s="9"/>
      <c r="L539" s="9"/>
    </row>
    <row r="540" spans="5:12" ht="14.25" customHeight="1" x14ac:dyDescent="0.3">
      <c r="E540" s="9"/>
      <c r="G540" s="9"/>
      <c r="I540" s="9"/>
      <c r="L540" s="9"/>
    </row>
    <row r="541" spans="5:12" ht="14.25" customHeight="1" x14ac:dyDescent="0.3">
      <c r="E541" s="9"/>
      <c r="G541" s="9"/>
      <c r="I541" s="9"/>
      <c r="L541" s="9"/>
    </row>
    <row r="542" spans="5:12" ht="14.25" customHeight="1" x14ac:dyDescent="0.3">
      <c r="E542" s="9"/>
      <c r="G542" s="9"/>
      <c r="I542" s="9"/>
      <c r="L542" s="9"/>
    </row>
    <row r="543" spans="5:12" ht="14.25" customHeight="1" x14ac:dyDescent="0.3">
      <c r="E543" s="9"/>
      <c r="G543" s="9"/>
      <c r="I543" s="9"/>
      <c r="L543" s="9"/>
    </row>
    <row r="544" spans="5:12" ht="14.25" customHeight="1" x14ac:dyDescent="0.3">
      <c r="E544" s="9"/>
      <c r="G544" s="9"/>
      <c r="I544" s="9"/>
      <c r="L544" s="9"/>
    </row>
    <row r="545" spans="5:12" ht="14.25" customHeight="1" x14ac:dyDescent="0.3">
      <c r="E545" s="9"/>
      <c r="G545" s="9"/>
      <c r="I545" s="9"/>
      <c r="L545" s="9"/>
    </row>
    <row r="546" spans="5:12" ht="14.25" customHeight="1" x14ac:dyDescent="0.3">
      <c r="E546" s="9"/>
      <c r="G546" s="9"/>
      <c r="I546" s="9"/>
      <c r="L546" s="9"/>
    </row>
    <row r="547" spans="5:12" ht="14.25" customHeight="1" x14ac:dyDescent="0.3">
      <c r="E547" s="9"/>
      <c r="G547" s="9"/>
      <c r="I547" s="9"/>
      <c r="L547" s="9"/>
    </row>
    <row r="548" spans="5:12" ht="14.25" customHeight="1" x14ac:dyDescent="0.3">
      <c r="E548" s="9"/>
      <c r="G548" s="9"/>
      <c r="I548" s="9"/>
      <c r="L548" s="9"/>
    </row>
    <row r="549" spans="5:12" ht="14.25" customHeight="1" x14ac:dyDescent="0.3">
      <c r="E549" s="9"/>
      <c r="G549" s="9"/>
      <c r="I549" s="9"/>
      <c r="L549" s="9"/>
    </row>
    <row r="550" spans="5:12" ht="14.25" customHeight="1" x14ac:dyDescent="0.3">
      <c r="E550" s="9"/>
      <c r="G550" s="9"/>
      <c r="I550" s="9"/>
      <c r="L550" s="9"/>
    </row>
    <row r="551" spans="5:12" ht="14.25" customHeight="1" x14ac:dyDescent="0.3">
      <c r="E551" s="9"/>
      <c r="G551" s="9"/>
      <c r="I551" s="9"/>
      <c r="L551" s="9"/>
    </row>
    <row r="552" spans="5:12" ht="14.25" customHeight="1" x14ac:dyDescent="0.3">
      <c r="E552" s="9"/>
      <c r="G552" s="9"/>
      <c r="I552" s="9"/>
      <c r="L552" s="9"/>
    </row>
    <row r="553" spans="5:12" ht="14.25" customHeight="1" x14ac:dyDescent="0.3">
      <c r="E553" s="9"/>
      <c r="G553" s="9"/>
      <c r="I553" s="9"/>
      <c r="L553" s="9"/>
    </row>
    <row r="554" spans="5:12" ht="14.25" customHeight="1" x14ac:dyDescent="0.3">
      <c r="E554" s="9"/>
      <c r="G554" s="9"/>
      <c r="I554" s="9"/>
      <c r="L554" s="9"/>
    </row>
    <row r="555" spans="5:12" ht="14.25" customHeight="1" x14ac:dyDescent="0.3">
      <c r="E555" s="9"/>
      <c r="G555" s="9"/>
      <c r="I555" s="9"/>
      <c r="L555" s="9"/>
    </row>
    <row r="556" spans="5:12" ht="14.25" customHeight="1" x14ac:dyDescent="0.3">
      <c r="E556" s="9"/>
      <c r="G556" s="9"/>
      <c r="I556" s="9"/>
      <c r="L556" s="9"/>
    </row>
    <row r="557" spans="5:12" ht="14.25" customHeight="1" x14ac:dyDescent="0.3">
      <c r="E557" s="9"/>
      <c r="G557" s="9"/>
      <c r="I557" s="9"/>
      <c r="L557" s="9"/>
    </row>
    <row r="558" spans="5:12" ht="14.25" customHeight="1" x14ac:dyDescent="0.3">
      <c r="E558" s="9"/>
      <c r="G558" s="9"/>
      <c r="I558" s="9"/>
      <c r="L558" s="9"/>
    </row>
    <row r="559" spans="5:12" ht="14.25" customHeight="1" x14ac:dyDescent="0.3">
      <c r="E559" s="9"/>
      <c r="G559" s="9"/>
      <c r="I559" s="9"/>
      <c r="L559" s="9"/>
    </row>
    <row r="560" spans="5:12" ht="14.25" customHeight="1" x14ac:dyDescent="0.3">
      <c r="E560" s="9"/>
      <c r="G560" s="9"/>
      <c r="I560" s="9"/>
      <c r="L560" s="9"/>
    </row>
    <row r="561" spans="5:12" ht="14.25" customHeight="1" x14ac:dyDescent="0.3">
      <c r="E561" s="9"/>
      <c r="G561" s="9"/>
      <c r="I561" s="9"/>
      <c r="L561" s="9"/>
    </row>
    <row r="562" spans="5:12" ht="14.25" customHeight="1" x14ac:dyDescent="0.3">
      <c r="E562" s="9"/>
      <c r="G562" s="9"/>
      <c r="I562" s="9"/>
      <c r="L562" s="9"/>
    </row>
    <row r="563" spans="5:12" ht="14.25" customHeight="1" x14ac:dyDescent="0.3">
      <c r="E563" s="9"/>
      <c r="G563" s="9"/>
      <c r="I563" s="9"/>
      <c r="L563" s="9"/>
    </row>
    <row r="564" spans="5:12" ht="14.25" customHeight="1" x14ac:dyDescent="0.3">
      <c r="E564" s="9"/>
      <c r="G564" s="9"/>
      <c r="I564" s="9"/>
      <c r="L564" s="9"/>
    </row>
    <row r="565" spans="5:12" ht="14.25" customHeight="1" x14ac:dyDescent="0.3">
      <c r="E565" s="9"/>
      <c r="G565" s="9"/>
      <c r="I565" s="9"/>
      <c r="L565" s="9"/>
    </row>
    <row r="566" spans="5:12" ht="14.25" customHeight="1" x14ac:dyDescent="0.3">
      <c r="E566" s="9"/>
      <c r="G566" s="9"/>
      <c r="I566" s="9"/>
      <c r="L566" s="9"/>
    </row>
    <row r="567" spans="5:12" ht="14.25" customHeight="1" x14ac:dyDescent="0.3">
      <c r="E567" s="9"/>
      <c r="G567" s="9"/>
      <c r="I567" s="9"/>
      <c r="L567" s="9"/>
    </row>
    <row r="568" spans="5:12" ht="14.25" customHeight="1" x14ac:dyDescent="0.3">
      <c r="E568" s="9"/>
      <c r="G568" s="9"/>
      <c r="I568" s="9"/>
      <c r="L568" s="9"/>
    </row>
    <row r="569" spans="5:12" ht="14.25" customHeight="1" x14ac:dyDescent="0.3">
      <c r="E569" s="9"/>
      <c r="G569" s="9"/>
      <c r="I569" s="9"/>
      <c r="L569" s="9"/>
    </row>
    <row r="570" spans="5:12" ht="14.25" customHeight="1" x14ac:dyDescent="0.3">
      <c r="E570" s="9"/>
      <c r="G570" s="9"/>
      <c r="I570" s="9"/>
      <c r="L570" s="9"/>
    </row>
    <row r="571" spans="5:12" ht="14.25" customHeight="1" x14ac:dyDescent="0.3">
      <c r="E571" s="9"/>
      <c r="G571" s="9"/>
      <c r="I571" s="9"/>
      <c r="L571" s="9"/>
    </row>
    <row r="572" spans="5:12" ht="14.25" customHeight="1" x14ac:dyDescent="0.3">
      <c r="E572" s="9"/>
      <c r="G572" s="9"/>
      <c r="I572" s="9"/>
      <c r="L572" s="9"/>
    </row>
    <row r="573" spans="5:12" ht="14.25" customHeight="1" x14ac:dyDescent="0.3">
      <c r="E573" s="9"/>
      <c r="G573" s="9"/>
      <c r="I573" s="9"/>
      <c r="L573" s="9"/>
    </row>
    <row r="574" spans="5:12" ht="14.25" customHeight="1" x14ac:dyDescent="0.3">
      <c r="E574" s="9"/>
      <c r="G574" s="9"/>
      <c r="I574" s="9"/>
      <c r="L574" s="9"/>
    </row>
    <row r="575" spans="5:12" ht="14.25" customHeight="1" x14ac:dyDescent="0.3">
      <c r="E575" s="9"/>
      <c r="G575" s="9"/>
      <c r="I575" s="9"/>
      <c r="L575" s="9"/>
    </row>
    <row r="576" spans="5:12" ht="14.25" customHeight="1" x14ac:dyDescent="0.3">
      <c r="E576" s="9"/>
      <c r="G576" s="9"/>
      <c r="I576" s="9"/>
      <c r="L576" s="9"/>
    </row>
    <row r="577" spans="5:12" ht="14.25" customHeight="1" x14ac:dyDescent="0.3">
      <c r="E577" s="9"/>
      <c r="G577" s="9"/>
      <c r="I577" s="9"/>
      <c r="L577" s="9"/>
    </row>
    <row r="578" spans="5:12" ht="14.25" customHeight="1" x14ac:dyDescent="0.3">
      <c r="E578" s="9"/>
      <c r="G578" s="9"/>
      <c r="I578" s="9"/>
      <c r="L578" s="9"/>
    </row>
    <row r="579" spans="5:12" ht="14.25" customHeight="1" x14ac:dyDescent="0.3">
      <c r="E579" s="9"/>
      <c r="G579" s="9"/>
      <c r="I579" s="9"/>
      <c r="L579" s="9"/>
    </row>
    <row r="580" spans="5:12" ht="14.25" customHeight="1" x14ac:dyDescent="0.3">
      <c r="E580" s="9"/>
      <c r="G580" s="9"/>
      <c r="I580" s="9"/>
      <c r="L580" s="9"/>
    </row>
    <row r="581" spans="5:12" ht="14.25" customHeight="1" x14ac:dyDescent="0.3">
      <c r="E581" s="9"/>
      <c r="G581" s="9"/>
      <c r="I581" s="9"/>
      <c r="L581" s="9"/>
    </row>
    <row r="582" spans="5:12" ht="14.25" customHeight="1" x14ac:dyDescent="0.3">
      <c r="E582" s="9"/>
      <c r="G582" s="9"/>
      <c r="I582" s="9"/>
      <c r="L582" s="9"/>
    </row>
    <row r="583" spans="5:12" ht="14.25" customHeight="1" x14ac:dyDescent="0.3">
      <c r="E583" s="9"/>
      <c r="G583" s="9"/>
      <c r="I583" s="9"/>
      <c r="L583" s="9"/>
    </row>
    <row r="584" spans="5:12" ht="14.25" customHeight="1" x14ac:dyDescent="0.3">
      <c r="E584" s="9"/>
      <c r="G584" s="9"/>
      <c r="I584" s="9"/>
      <c r="L584" s="9"/>
    </row>
    <row r="585" spans="5:12" ht="14.25" customHeight="1" x14ac:dyDescent="0.3">
      <c r="E585" s="9"/>
      <c r="G585" s="9"/>
      <c r="I585" s="9"/>
      <c r="L585" s="9"/>
    </row>
    <row r="586" spans="5:12" ht="14.25" customHeight="1" x14ac:dyDescent="0.3">
      <c r="E586" s="9"/>
      <c r="G586" s="9"/>
      <c r="I586" s="9"/>
      <c r="L586" s="9"/>
    </row>
    <row r="587" spans="5:12" ht="14.25" customHeight="1" x14ac:dyDescent="0.3">
      <c r="E587" s="9"/>
      <c r="G587" s="9"/>
      <c r="I587" s="9"/>
      <c r="L587" s="9"/>
    </row>
    <row r="588" spans="5:12" ht="14.25" customHeight="1" x14ac:dyDescent="0.3">
      <c r="E588" s="9"/>
      <c r="G588" s="9"/>
      <c r="I588" s="9"/>
      <c r="L588" s="9"/>
    </row>
    <row r="589" spans="5:12" ht="14.25" customHeight="1" x14ac:dyDescent="0.3">
      <c r="E589" s="9"/>
      <c r="G589" s="9"/>
      <c r="I589" s="9"/>
      <c r="L589" s="9"/>
    </row>
    <row r="590" spans="5:12" ht="14.25" customHeight="1" x14ac:dyDescent="0.3">
      <c r="E590" s="9"/>
      <c r="G590" s="9"/>
      <c r="I590" s="9"/>
      <c r="L590" s="9"/>
    </row>
    <row r="591" spans="5:12" ht="14.25" customHeight="1" x14ac:dyDescent="0.3">
      <c r="E591" s="9"/>
      <c r="G591" s="9"/>
      <c r="I591" s="9"/>
      <c r="L591" s="9"/>
    </row>
    <row r="592" spans="5:12" ht="14.25" customHeight="1" x14ac:dyDescent="0.3">
      <c r="E592" s="9"/>
      <c r="G592" s="9"/>
      <c r="I592" s="9"/>
      <c r="L592" s="9"/>
    </row>
    <row r="593" spans="5:12" ht="14.25" customHeight="1" x14ac:dyDescent="0.3">
      <c r="E593" s="9"/>
      <c r="G593" s="9"/>
      <c r="I593" s="9"/>
      <c r="L593" s="9"/>
    </row>
    <row r="594" spans="5:12" ht="14.25" customHeight="1" x14ac:dyDescent="0.3">
      <c r="E594" s="9"/>
      <c r="G594" s="9"/>
      <c r="I594" s="9"/>
      <c r="L594" s="9"/>
    </row>
    <row r="595" spans="5:12" ht="14.25" customHeight="1" x14ac:dyDescent="0.3">
      <c r="E595" s="9"/>
      <c r="G595" s="9"/>
      <c r="I595" s="9"/>
      <c r="L595" s="9"/>
    </row>
    <row r="596" spans="5:12" ht="14.25" customHeight="1" x14ac:dyDescent="0.3">
      <c r="E596" s="9"/>
      <c r="G596" s="9"/>
      <c r="I596" s="9"/>
      <c r="L596" s="9"/>
    </row>
    <row r="597" spans="5:12" ht="14.25" customHeight="1" x14ac:dyDescent="0.3">
      <c r="E597" s="9"/>
      <c r="G597" s="9"/>
      <c r="I597" s="9"/>
      <c r="L597" s="9"/>
    </row>
    <row r="598" spans="5:12" ht="14.25" customHeight="1" x14ac:dyDescent="0.3">
      <c r="E598" s="9"/>
      <c r="G598" s="9"/>
      <c r="I598" s="9"/>
      <c r="L598" s="9"/>
    </row>
    <row r="599" spans="5:12" ht="14.25" customHeight="1" x14ac:dyDescent="0.3">
      <c r="E599" s="9"/>
      <c r="G599" s="9"/>
      <c r="I599" s="9"/>
      <c r="L599" s="9"/>
    </row>
    <row r="600" spans="5:12" ht="14.25" customHeight="1" x14ac:dyDescent="0.3">
      <c r="E600" s="9"/>
      <c r="G600" s="9"/>
      <c r="I600" s="9"/>
      <c r="L600" s="9"/>
    </row>
    <row r="601" spans="5:12" ht="14.25" customHeight="1" x14ac:dyDescent="0.3">
      <c r="E601" s="9"/>
      <c r="G601" s="9"/>
      <c r="I601" s="9"/>
      <c r="L601" s="9"/>
    </row>
    <row r="602" spans="5:12" ht="14.25" customHeight="1" x14ac:dyDescent="0.3">
      <c r="E602" s="9"/>
      <c r="G602" s="9"/>
      <c r="I602" s="9"/>
      <c r="L602" s="9"/>
    </row>
    <row r="603" spans="5:12" ht="14.25" customHeight="1" x14ac:dyDescent="0.3">
      <c r="E603" s="9"/>
      <c r="G603" s="9"/>
      <c r="I603" s="9"/>
      <c r="L603" s="9"/>
    </row>
    <row r="604" spans="5:12" ht="14.25" customHeight="1" x14ac:dyDescent="0.3">
      <c r="E604" s="9"/>
      <c r="G604" s="9"/>
      <c r="I604" s="9"/>
      <c r="L604" s="9"/>
    </row>
    <row r="605" spans="5:12" ht="14.25" customHeight="1" x14ac:dyDescent="0.3">
      <c r="E605" s="9"/>
      <c r="G605" s="9"/>
      <c r="I605" s="9"/>
      <c r="L605" s="9"/>
    </row>
    <row r="606" spans="5:12" ht="14.25" customHeight="1" x14ac:dyDescent="0.3">
      <c r="E606" s="9"/>
      <c r="G606" s="9"/>
      <c r="I606" s="9"/>
      <c r="L606" s="9"/>
    </row>
    <row r="607" spans="5:12" ht="14.25" customHeight="1" x14ac:dyDescent="0.3">
      <c r="E607" s="9"/>
      <c r="G607" s="9"/>
      <c r="I607" s="9"/>
      <c r="L607" s="9"/>
    </row>
    <row r="608" spans="5:12" ht="14.25" customHeight="1" x14ac:dyDescent="0.3">
      <c r="E608" s="9"/>
      <c r="G608" s="9"/>
      <c r="I608" s="9"/>
      <c r="L608" s="9"/>
    </row>
    <row r="609" spans="5:12" ht="14.25" customHeight="1" x14ac:dyDescent="0.3">
      <c r="E609" s="9"/>
      <c r="G609" s="9"/>
      <c r="I609" s="9"/>
      <c r="L609" s="9"/>
    </row>
    <row r="610" spans="5:12" ht="14.25" customHeight="1" x14ac:dyDescent="0.3">
      <c r="E610" s="9"/>
      <c r="G610" s="9"/>
      <c r="I610" s="9"/>
      <c r="L610" s="9"/>
    </row>
    <row r="611" spans="5:12" ht="14.25" customHeight="1" x14ac:dyDescent="0.3">
      <c r="E611" s="9"/>
      <c r="G611" s="9"/>
      <c r="I611" s="9"/>
      <c r="L611" s="9"/>
    </row>
    <row r="612" spans="5:12" ht="14.25" customHeight="1" x14ac:dyDescent="0.3">
      <c r="E612" s="9"/>
      <c r="G612" s="9"/>
      <c r="I612" s="9"/>
      <c r="L612" s="9"/>
    </row>
    <row r="613" spans="5:12" ht="14.25" customHeight="1" x14ac:dyDescent="0.3">
      <c r="E613" s="9"/>
      <c r="G613" s="9"/>
      <c r="I613" s="9"/>
      <c r="L613" s="9"/>
    </row>
    <row r="614" spans="5:12" ht="14.25" customHeight="1" x14ac:dyDescent="0.3">
      <c r="E614" s="9"/>
      <c r="G614" s="9"/>
      <c r="I614" s="9"/>
      <c r="L614" s="9"/>
    </row>
    <row r="615" spans="5:12" ht="14.25" customHeight="1" x14ac:dyDescent="0.3">
      <c r="E615" s="9"/>
      <c r="G615" s="9"/>
      <c r="I615" s="9"/>
      <c r="L615" s="9"/>
    </row>
    <row r="616" spans="5:12" ht="14.25" customHeight="1" x14ac:dyDescent="0.3">
      <c r="E616" s="9"/>
      <c r="G616" s="9"/>
      <c r="I616" s="9"/>
      <c r="L616" s="9"/>
    </row>
    <row r="617" spans="5:12" ht="14.25" customHeight="1" x14ac:dyDescent="0.3">
      <c r="E617" s="9"/>
      <c r="G617" s="9"/>
      <c r="I617" s="9"/>
      <c r="L617" s="9"/>
    </row>
    <row r="618" spans="5:12" ht="14.25" customHeight="1" x14ac:dyDescent="0.3">
      <c r="E618" s="9"/>
      <c r="G618" s="9"/>
      <c r="I618" s="9"/>
      <c r="L618" s="9"/>
    </row>
    <row r="619" spans="5:12" ht="14.25" customHeight="1" x14ac:dyDescent="0.3">
      <c r="E619" s="9"/>
      <c r="G619" s="9"/>
      <c r="I619" s="9"/>
      <c r="L619" s="9"/>
    </row>
    <row r="620" spans="5:12" ht="14.25" customHeight="1" x14ac:dyDescent="0.3">
      <c r="E620" s="9"/>
      <c r="G620" s="9"/>
      <c r="I620" s="9"/>
      <c r="L620" s="9"/>
    </row>
    <row r="621" spans="5:12" ht="14.25" customHeight="1" x14ac:dyDescent="0.3">
      <c r="E621" s="9"/>
      <c r="G621" s="9"/>
      <c r="I621" s="9"/>
      <c r="L621" s="9"/>
    </row>
    <row r="622" spans="5:12" ht="14.25" customHeight="1" x14ac:dyDescent="0.3">
      <c r="E622" s="9"/>
      <c r="G622" s="9"/>
      <c r="I622" s="9"/>
      <c r="L622" s="9"/>
    </row>
    <row r="623" spans="5:12" ht="14.25" customHeight="1" x14ac:dyDescent="0.3">
      <c r="E623" s="9"/>
      <c r="G623" s="9"/>
      <c r="I623" s="9"/>
      <c r="L623" s="9"/>
    </row>
    <row r="624" spans="5:12" ht="14.25" customHeight="1" x14ac:dyDescent="0.3">
      <c r="E624" s="9"/>
      <c r="G624" s="9"/>
      <c r="I624" s="9"/>
      <c r="L624" s="9"/>
    </row>
    <row r="625" spans="5:12" ht="14.25" customHeight="1" x14ac:dyDescent="0.3">
      <c r="E625" s="9"/>
      <c r="G625" s="9"/>
      <c r="I625" s="9"/>
      <c r="L625" s="9"/>
    </row>
    <row r="626" spans="5:12" ht="14.25" customHeight="1" x14ac:dyDescent="0.3">
      <c r="E626" s="9"/>
      <c r="G626" s="9"/>
      <c r="I626" s="9"/>
      <c r="L626" s="9"/>
    </row>
    <row r="627" spans="5:12" ht="14.25" customHeight="1" x14ac:dyDescent="0.3">
      <c r="E627" s="9"/>
      <c r="G627" s="9"/>
      <c r="I627" s="9"/>
      <c r="L627" s="9"/>
    </row>
    <row r="628" spans="5:12" ht="14.25" customHeight="1" x14ac:dyDescent="0.3">
      <c r="E628" s="9"/>
      <c r="G628" s="9"/>
      <c r="I628" s="9"/>
      <c r="L628" s="9"/>
    </row>
    <row r="629" spans="5:12" ht="14.25" customHeight="1" x14ac:dyDescent="0.3">
      <c r="E629" s="9"/>
      <c r="G629" s="9"/>
      <c r="I629" s="9"/>
      <c r="L629" s="9"/>
    </row>
    <row r="630" spans="5:12" ht="14.25" customHeight="1" x14ac:dyDescent="0.3">
      <c r="E630" s="9"/>
      <c r="G630" s="9"/>
      <c r="I630" s="9"/>
      <c r="L630" s="9"/>
    </row>
    <row r="631" spans="5:12" ht="14.25" customHeight="1" x14ac:dyDescent="0.3">
      <c r="E631" s="9"/>
      <c r="G631" s="9"/>
      <c r="I631" s="9"/>
      <c r="L631" s="9"/>
    </row>
    <row r="632" spans="5:12" ht="14.25" customHeight="1" x14ac:dyDescent="0.3">
      <c r="E632" s="9"/>
      <c r="G632" s="9"/>
      <c r="I632" s="9"/>
      <c r="L632" s="9"/>
    </row>
    <row r="633" spans="5:12" ht="14.25" customHeight="1" x14ac:dyDescent="0.3">
      <c r="E633" s="9"/>
      <c r="G633" s="9"/>
      <c r="I633" s="9"/>
      <c r="L633" s="9"/>
    </row>
    <row r="634" spans="5:12" ht="14.25" customHeight="1" x14ac:dyDescent="0.3">
      <c r="E634" s="9"/>
      <c r="G634" s="9"/>
      <c r="I634" s="9"/>
      <c r="L634" s="9"/>
    </row>
    <row r="635" spans="5:12" ht="14.25" customHeight="1" x14ac:dyDescent="0.3">
      <c r="E635" s="9"/>
      <c r="G635" s="9"/>
      <c r="I635" s="9"/>
      <c r="L635" s="9"/>
    </row>
    <row r="636" spans="5:12" ht="14.25" customHeight="1" x14ac:dyDescent="0.3">
      <c r="E636" s="9"/>
      <c r="G636" s="9"/>
      <c r="I636" s="9"/>
      <c r="L636" s="9"/>
    </row>
    <row r="637" spans="5:12" ht="14.25" customHeight="1" x14ac:dyDescent="0.3">
      <c r="E637" s="9"/>
      <c r="G637" s="9"/>
      <c r="I637" s="9"/>
      <c r="L637" s="9"/>
    </row>
    <row r="638" spans="5:12" ht="14.25" customHeight="1" x14ac:dyDescent="0.3">
      <c r="E638" s="9"/>
      <c r="G638" s="9"/>
      <c r="I638" s="9"/>
      <c r="L638" s="9"/>
    </row>
    <row r="639" spans="5:12" ht="14.25" customHeight="1" x14ac:dyDescent="0.3">
      <c r="E639" s="9"/>
      <c r="G639" s="9"/>
      <c r="I639" s="9"/>
      <c r="L639" s="9"/>
    </row>
    <row r="640" spans="5:12" ht="14.25" customHeight="1" x14ac:dyDescent="0.3">
      <c r="E640" s="9"/>
      <c r="G640" s="9"/>
      <c r="I640" s="9"/>
      <c r="L640" s="9"/>
    </row>
    <row r="641" spans="5:12" ht="14.25" customHeight="1" x14ac:dyDescent="0.3">
      <c r="E641" s="9"/>
      <c r="G641" s="9"/>
      <c r="I641" s="9"/>
      <c r="L641" s="9"/>
    </row>
    <row r="642" spans="5:12" ht="14.25" customHeight="1" x14ac:dyDescent="0.3">
      <c r="E642" s="9"/>
      <c r="G642" s="9"/>
      <c r="I642" s="9"/>
      <c r="L642" s="9"/>
    </row>
    <row r="643" spans="5:12" ht="14.25" customHeight="1" x14ac:dyDescent="0.3">
      <c r="E643" s="9"/>
      <c r="G643" s="9"/>
      <c r="I643" s="9"/>
      <c r="L643" s="9"/>
    </row>
    <row r="644" spans="5:12" ht="14.25" customHeight="1" x14ac:dyDescent="0.3">
      <c r="E644" s="9"/>
      <c r="G644" s="9"/>
      <c r="I644" s="9"/>
      <c r="L644" s="9"/>
    </row>
    <row r="645" spans="5:12" ht="14.25" customHeight="1" x14ac:dyDescent="0.3">
      <c r="E645" s="9"/>
      <c r="G645" s="9"/>
      <c r="I645" s="9"/>
      <c r="L645" s="9"/>
    </row>
    <row r="646" spans="5:12" ht="14.25" customHeight="1" x14ac:dyDescent="0.3">
      <c r="E646" s="9"/>
      <c r="G646" s="9"/>
      <c r="I646" s="9"/>
      <c r="L646" s="9"/>
    </row>
    <row r="647" spans="5:12" ht="14.25" customHeight="1" x14ac:dyDescent="0.3">
      <c r="E647" s="9"/>
      <c r="G647" s="9"/>
      <c r="I647" s="9"/>
      <c r="L647" s="9"/>
    </row>
    <row r="648" spans="5:12" ht="14.25" customHeight="1" x14ac:dyDescent="0.3">
      <c r="E648" s="9"/>
      <c r="G648" s="9"/>
      <c r="I648" s="9"/>
      <c r="L648" s="9"/>
    </row>
    <row r="649" spans="5:12" ht="14.25" customHeight="1" x14ac:dyDescent="0.3">
      <c r="E649" s="9"/>
      <c r="G649" s="9"/>
      <c r="I649" s="9"/>
      <c r="L649" s="9"/>
    </row>
    <row r="650" spans="5:12" ht="14.25" customHeight="1" x14ac:dyDescent="0.3">
      <c r="E650" s="9"/>
      <c r="G650" s="9"/>
      <c r="I650" s="9"/>
      <c r="L650" s="9"/>
    </row>
    <row r="651" spans="5:12" ht="14.25" customHeight="1" x14ac:dyDescent="0.3">
      <c r="E651" s="9"/>
      <c r="G651" s="9"/>
      <c r="I651" s="9"/>
      <c r="L651" s="9"/>
    </row>
    <row r="652" spans="5:12" ht="14.25" customHeight="1" x14ac:dyDescent="0.3">
      <c r="E652" s="9"/>
      <c r="G652" s="9"/>
      <c r="I652" s="9"/>
      <c r="L652" s="9"/>
    </row>
    <row r="653" spans="5:12" ht="14.25" customHeight="1" x14ac:dyDescent="0.3">
      <c r="E653" s="9"/>
      <c r="G653" s="9"/>
      <c r="I653" s="9"/>
      <c r="L653" s="9"/>
    </row>
    <row r="654" spans="5:12" ht="14.25" customHeight="1" x14ac:dyDescent="0.3">
      <c r="E654" s="9"/>
      <c r="G654" s="9"/>
      <c r="I654" s="9"/>
      <c r="L654" s="9"/>
    </row>
    <row r="655" spans="5:12" ht="14.25" customHeight="1" x14ac:dyDescent="0.3">
      <c r="E655" s="9"/>
      <c r="G655" s="9"/>
      <c r="I655" s="9"/>
      <c r="L655" s="9"/>
    </row>
    <row r="656" spans="5:12" ht="14.25" customHeight="1" x14ac:dyDescent="0.3">
      <c r="E656" s="9"/>
      <c r="G656" s="9"/>
      <c r="I656" s="9"/>
      <c r="L656" s="9"/>
    </row>
    <row r="657" spans="5:12" ht="14.25" customHeight="1" x14ac:dyDescent="0.3">
      <c r="E657" s="9"/>
      <c r="G657" s="9"/>
      <c r="I657" s="9"/>
      <c r="L657" s="9"/>
    </row>
    <row r="658" spans="5:12" ht="14.25" customHeight="1" x14ac:dyDescent="0.3">
      <c r="E658" s="9"/>
      <c r="G658" s="9"/>
      <c r="I658" s="9"/>
      <c r="L658" s="9"/>
    </row>
    <row r="659" spans="5:12" ht="14.25" customHeight="1" x14ac:dyDescent="0.3">
      <c r="E659" s="9"/>
      <c r="G659" s="9"/>
      <c r="I659" s="9"/>
      <c r="L659" s="9"/>
    </row>
    <row r="660" spans="5:12" ht="14.25" customHeight="1" x14ac:dyDescent="0.3">
      <c r="E660" s="9"/>
      <c r="G660" s="9"/>
      <c r="I660" s="9"/>
      <c r="L660" s="9"/>
    </row>
    <row r="661" spans="5:12" ht="14.25" customHeight="1" x14ac:dyDescent="0.3">
      <c r="E661" s="9"/>
      <c r="G661" s="9"/>
      <c r="I661" s="9"/>
      <c r="L661" s="9"/>
    </row>
    <row r="662" spans="5:12" ht="14.25" customHeight="1" x14ac:dyDescent="0.3">
      <c r="E662" s="9"/>
      <c r="G662" s="9"/>
      <c r="I662" s="9"/>
      <c r="L662" s="9"/>
    </row>
    <row r="663" spans="5:12" ht="14.25" customHeight="1" x14ac:dyDescent="0.3">
      <c r="E663" s="9"/>
      <c r="G663" s="9"/>
      <c r="I663" s="9"/>
      <c r="L663" s="9"/>
    </row>
    <row r="664" spans="5:12" ht="14.25" customHeight="1" x14ac:dyDescent="0.3">
      <c r="E664" s="9"/>
      <c r="G664" s="9"/>
      <c r="I664" s="9"/>
      <c r="L664" s="9"/>
    </row>
    <row r="665" spans="5:12" ht="14.25" customHeight="1" x14ac:dyDescent="0.3">
      <c r="E665" s="9"/>
      <c r="G665" s="9"/>
      <c r="I665" s="9"/>
      <c r="L665" s="9"/>
    </row>
    <row r="666" spans="5:12" ht="14.25" customHeight="1" x14ac:dyDescent="0.3">
      <c r="E666" s="9"/>
      <c r="G666" s="9"/>
      <c r="I666" s="9"/>
      <c r="L666" s="9"/>
    </row>
    <row r="667" spans="5:12" ht="14.25" customHeight="1" x14ac:dyDescent="0.3">
      <c r="E667" s="9"/>
      <c r="G667" s="9"/>
      <c r="I667" s="9"/>
      <c r="L667" s="9"/>
    </row>
    <row r="668" spans="5:12" ht="14.25" customHeight="1" x14ac:dyDescent="0.3">
      <c r="E668" s="9"/>
      <c r="G668" s="9"/>
      <c r="I668" s="9"/>
      <c r="L668" s="9"/>
    </row>
    <row r="669" spans="5:12" ht="14.25" customHeight="1" x14ac:dyDescent="0.3">
      <c r="E669" s="9"/>
      <c r="G669" s="9"/>
      <c r="I669" s="9"/>
      <c r="L669" s="9"/>
    </row>
    <row r="670" spans="5:12" ht="14.25" customHeight="1" x14ac:dyDescent="0.3">
      <c r="E670" s="9"/>
      <c r="G670" s="9"/>
      <c r="I670" s="9"/>
      <c r="L670" s="9"/>
    </row>
    <row r="671" spans="5:12" ht="14.25" customHeight="1" x14ac:dyDescent="0.3">
      <c r="E671" s="9"/>
      <c r="G671" s="9"/>
      <c r="I671" s="9"/>
      <c r="L671" s="9"/>
    </row>
    <row r="672" spans="5:12" ht="14.25" customHeight="1" x14ac:dyDescent="0.3">
      <c r="E672" s="9"/>
      <c r="G672" s="9"/>
      <c r="I672" s="9"/>
      <c r="L672" s="9"/>
    </row>
    <row r="673" spans="5:12" ht="14.25" customHeight="1" x14ac:dyDescent="0.3">
      <c r="E673" s="9"/>
      <c r="G673" s="9"/>
      <c r="I673" s="9"/>
      <c r="L673" s="9"/>
    </row>
    <row r="674" spans="5:12" ht="14.25" customHeight="1" x14ac:dyDescent="0.3">
      <c r="E674" s="9"/>
      <c r="G674" s="9"/>
      <c r="I674" s="9"/>
      <c r="L674" s="9"/>
    </row>
    <row r="675" spans="5:12" ht="14.25" customHeight="1" x14ac:dyDescent="0.3">
      <c r="E675" s="9"/>
      <c r="G675" s="9"/>
      <c r="I675" s="9"/>
      <c r="L675" s="9"/>
    </row>
    <row r="676" spans="5:12" ht="14.25" customHeight="1" x14ac:dyDescent="0.3">
      <c r="E676" s="9"/>
      <c r="G676" s="9"/>
      <c r="I676" s="9"/>
      <c r="L676" s="9"/>
    </row>
    <row r="677" spans="5:12" ht="14.25" customHeight="1" x14ac:dyDescent="0.3">
      <c r="E677" s="9"/>
      <c r="G677" s="9"/>
      <c r="I677" s="9"/>
      <c r="L677" s="9"/>
    </row>
    <row r="678" spans="5:12" ht="14.25" customHeight="1" x14ac:dyDescent="0.3">
      <c r="E678" s="9"/>
      <c r="G678" s="9"/>
      <c r="I678" s="9"/>
      <c r="L678" s="9"/>
    </row>
    <row r="679" spans="5:12" ht="14.25" customHeight="1" x14ac:dyDescent="0.3">
      <c r="E679" s="9"/>
      <c r="G679" s="9"/>
      <c r="I679" s="9"/>
      <c r="L679" s="9"/>
    </row>
    <row r="680" spans="5:12" ht="14.25" customHeight="1" x14ac:dyDescent="0.3">
      <c r="E680" s="9"/>
      <c r="G680" s="9"/>
      <c r="I680" s="9"/>
      <c r="L680" s="9"/>
    </row>
    <row r="681" spans="5:12" ht="14.25" customHeight="1" x14ac:dyDescent="0.3">
      <c r="E681" s="9"/>
      <c r="G681" s="9"/>
      <c r="I681" s="9"/>
      <c r="L681" s="9"/>
    </row>
    <row r="682" spans="5:12" ht="14.25" customHeight="1" x14ac:dyDescent="0.3">
      <c r="E682" s="9"/>
      <c r="G682" s="9"/>
      <c r="I682" s="9"/>
      <c r="L682" s="9"/>
    </row>
    <row r="683" spans="5:12" ht="14.25" customHeight="1" x14ac:dyDescent="0.3">
      <c r="E683" s="9"/>
      <c r="G683" s="9"/>
      <c r="I683" s="9"/>
      <c r="L683" s="9"/>
    </row>
    <row r="684" spans="5:12" ht="14.25" customHeight="1" x14ac:dyDescent="0.3">
      <c r="E684" s="9"/>
      <c r="G684" s="9"/>
      <c r="I684" s="9"/>
      <c r="L684" s="9"/>
    </row>
    <row r="685" spans="5:12" ht="14.25" customHeight="1" x14ac:dyDescent="0.3">
      <c r="E685" s="9"/>
      <c r="G685" s="9"/>
      <c r="I685" s="9"/>
      <c r="L685" s="9"/>
    </row>
    <row r="686" spans="5:12" ht="14.25" customHeight="1" x14ac:dyDescent="0.3">
      <c r="E686" s="9"/>
      <c r="G686" s="9"/>
      <c r="I686" s="9"/>
      <c r="L686" s="9"/>
    </row>
    <row r="687" spans="5:12" ht="14.25" customHeight="1" x14ac:dyDescent="0.3">
      <c r="E687" s="9"/>
      <c r="G687" s="9"/>
      <c r="I687" s="9"/>
      <c r="L687" s="9"/>
    </row>
    <row r="688" spans="5:12" ht="14.25" customHeight="1" x14ac:dyDescent="0.3">
      <c r="E688" s="9"/>
      <c r="G688" s="9"/>
      <c r="I688" s="9"/>
      <c r="L688" s="9"/>
    </row>
    <row r="689" spans="5:12" ht="14.25" customHeight="1" x14ac:dyDescent="0.3">
      <c r="E689" s="9"/>
      <c r="G689" s="9"/>
      <c r="I689" s="9"/>
      <c r="L689" s="9"/>
    </row>
    <row r="690" spans="5:12" ht="14.25" customHeight="1" x14ac:dyDescent="0.3">
      <c r="E690" s="9"/>
      <c r="G690" s="9"/>
      <c r="I690" s="9"/>
      <c r="L690" s="9"/>
    </row>
    <row r="691" spans="5:12" ht="14.25" customHeight="1" x14ac:dyDescent="0.3">
      <c r="E691" s="9"/>
      <c r="G691" s="9"/>
      <c r="I691" s="9"/>
      <c r="L691" s="9"/>
    </row>
    <row r="692" spans="5:12" ht="14.25" customHeight="1" x14ac:dyDescent="0.3">
      <c r="E692" s="9"/>
      <c r="G692" s="9"/>
      <c r="I692" s="9"/>
      <c r="L692" s="9"/>
    </row>
    <row r="693" spans="5:12" ht="14.25" customHeight="1" x14ac:dyDescent="0.3">
      <c r="E693" s="9"/>
      <c r="G693" s="9"/>
      <c r="I693" s="9"/>
      <c r="L693" s="9"/>
    </row>
    <row r="694" spans="5:12" ht="14.25" customHeight="1" x14ac:dyDescent="0.3">
      <c r="E694" s="9"/>
      <c r="G694" s="9"/>
      <c r="I694" s="9"/>
      <c r="L694" s="9"/>
    </row>
    <row r="695" spans="5:12" ht="14.25" customHeight="1" x14ac:dyDescent="0.3">
      <c r="E695" s="9"/>
      <c r="G695" s="9"/>
      <c r="I695" s="9"/>
      <c r="L695" s="9"/>
    </row>
    <row r="696" spans="5:12" ht="14.25" customHeight="1" x14ac:dyDescent="0.3">
      <c r="E696" s="9"/>
      <c r="G696" s="9"/>
      <c r="I696" s="9"/>
      <c r="L696" s="9"/>
    </row>
    <row r="697" spans="5:12" ht="14.25" customHeight="1" x14ac:dyDescent="0.3">
      <c r="E697" s="9"/>
      <c r="G697" s="9"/>
      <c r="I697" s="9"/>
      <c r="L697" s="9"/>
    </row>
    <row r="698" spans="5:12" ht="14.25" customHeight="1" x14ac:dyDescent="0.3">
      <c r="E698" s="9"/>
      <c r="G698" s="9"/>
      <c r="I698" s="9"/>
      <c r="L698" s="9"/>
    </row>
    <row r="699" spans="5:12" ht="14.25" customHeight="1" x14ac:dyDescent="0.3">
      <c r="E699" s="9"/>
      <c r="G699" s="9"/>
      <c r="I699" s="9"/>
      <c r="L699" s="9"/>
    </row>
    <row r="700" spans="5:12" ht="14.25" customHeight="1" x14ac:dyDescent="0.3">
      <c r="E700" s="9"/>
      <c r="G700" s="9"/>
      <c r="I700" s="9"/>
      <c r="L700" s="9"/>
    </row>
    <row r="701" spans="5:12" ht="14.25" customHeight="1" x14ac:dyDescent="0.3">
      <c r="E701" s="9"/>
      <c r="G701" s="9"/>
      <c r="I701" s="9"/>
      <c r="L701" s="9"/>
    </row>
    <row r="702" spans="5:12" ht="14.25" customHeight="1" x14ac:dyDescent="0.3">
      <c r="E702" s="9"/>
      <c r="G702" s="9"/>
      <c r="I702" s="9"/>
      <c r="L702" s="9"/>
    </row>
    <row r="703" spans="5:12" ht="14.25" customHeight="1" x14ac:dyDescent="0.3">
      <c r="E703" s="9"/>
      <c r="G703" s="9"/>
      <c r="I703" s="9"/>
      <c r="L703" s="9"/>
    </row>
    <row r="704" spans="5:12" ht="14.25" customHeight="1" x14ac:dyDescent="0.3">
      <c r="E704" s="9"/>
      <c r="G704" s="9"/>
      <c r="I704" s="9"/>
      <c r="L704" s="9"/>
    </row>
    <row r="705" spans="5:12" ht="14.25" customHeight="1" x14ac:dyDescent="0.3">
      <c r="E705" s="9"/>
      <c r="G705" s="9"/>
      <c r="I705" s="9"/>
      <c r="L705" s="9"/>
    </row>
    <row r="706" spans="5:12" ht="14.25" customHeight="1" x14ac:dyDescent="0.3">
      <c r="E706" s="9"/>
      <c r="G706" s="9"/>
      <c r="I706" s="9"/>
      <c r="L706" s="9"/>
    </row>
    <row r="707" spans="5:12" ht="14.25" customHeight="1" x14ac:dyDescent="0.3">
      <c r="E707" s="9"/>
      <c r="G707" s="9"/>
      <c r="I707" s="9"/>
      <c r="L707" s="9"/>
    </row>
    <row r="708" spans="5:12" ht="14.25" customHeight="1" x14ac:dyDescent="0.3">
      <c r="E708" s="9"/>
      <c r="G708" s="9"/>
      <c r="I708" s="9"/>
      <c r="L708" s="9"/>
    </row>
    <row r="709" spans="5:12" ht="14.25" customHeight="1" x14ac:dyDescent="0.3">
      <c r="E709" s="9"/>
      <c r="G709" s="9"/>
      <c r="I709" s="9"/>
      <c r="L709" s="9"/>
    </row>
    <row r="710" spans="5:12" ht="14.25" customHeight="1" x14ac:dyDescent="0.3">
      <c r="E710" s="9"/>
      <c r="G710" s="9"/>
      <c r="I710" s="9"/>
      <c r="L710" s="9"/>
    </row>
    <row r="711" spans="5:12" ht="14.25" customHeight="1" x14ac:dyDescent="0.3">
      <c r="E711" s="9"/>
      <c r="G711" s="9"/>
      <c r="I711" s="9"/>
      <c r="L711" s="9"/>
    </row>
    <row r="712" spans="5:12" ht="14.25" customHeight="1" x14ac:dyDescent="0.3">
      <c r="E712" s="9"/>
      <c r="G712" s="9"/>
      <c r="I712" s="9"/>
      <c r="L712" s="9"/>
    </row>
    <row r="713" spans="5:12" ht="14.25" customHeight="1" x14ac:dyDescent="0.3">
      <c r="E713" s="9"/>
      <c r="G713" s="9"/>
      <c r="I713" s="9"/>
      <c r="L713" s="9"/>
    </row>
    <row r="714" spans="5:12" ht="14.25" customHeight="1" x14ac:dyDescent="0.3">
      <c r="E714" s="9"/>
      <c r="G714" s="9"/>
      <c r="I714" s="9"/>
      <c r="L714" s="9"/>
    </row>
    <row r="715" spans="5:12" ht="14.25" customHeight="1" x14ac:dyDescent="0.3">
      <c r="E715" s="9"/>
      <c r="G715" s="9"/>
      <c r="I715" s="9"/>
      <c r="L715" s="9"/>
    </row>
    <row r="716" spans="5:12" ht="14.25" customHeight="1" x14ac:dyDescent="0.3">
      <c r="E716" s="9"/>
      <c r="G716" s="9"/>
      <c r="I716" s="9"/>
      <c r="L716" s="9"/>
    </row>
    <row r="717" spans="5:12" ht="14.25" customHeight="1" x14ac:dyDescent="0.3">
      <c r="E717" s="9"/>
      <c r="G717" s="9"/>
      <c r="I717" s="9"/>
      <c r="L717" s="9"/>
    </row>
    <row r="718" spans="5:12" ht="14.25" customHeight="1" x14ac:dyDescent="0.3">
      <c r="E718" s="9"/>
      <c r="G718" s="9"/>
      <c r="I718" s="9"/>
      <c r="L718" s="9"/>
    </row>
    <row r="719" spans="5:12" ht="14.25" customHeight="1" x14ac:dyDescent="0.3">
      <c r="E719" s="9"/>
      <c r="G719" s="9"/>
      <c r="I719" s="9"/>
      <c r="L719" s="9"/>
    </row>
    <row r="720" spans="5:12" ht="14.25" customHeight="1" x14ac:dyDescent="0.3">
      <c r="E720" s="9"/>
      <c r="G720" s="9"/>
      <c r="I720" s="9"/>
      <c r="L720" s="9"/>
    </row>
    <row r="721" spans="5:12" ht="14.25" customHeight="1" x14ac:dyDescent="0.3">
      <c r="E721" s="9"/>
      <c r="G721" s="9"/>
      <c r="I721" s="9"/>
      <c r="L721" s="9"/>
    </row>
    <row r="722" spans="5:12" ht="14.25" customHeight="1" x14ac:dyDescent="0.3">
      <c r="E722" s="9"/>
      <c r="G722" s="9"/>
      <c r="I722" s="9"/>
      <c r="L722" s="9"/>
    </row>
    <row r="723" spans="5:12" ht="14.25" customHeight="1" x14ac:dyDescent="0.3">
      <c r="E723" s="9"/>
      <c r="G723" s="9"/>
      <c r="I723" s="9"/>
      <c r="L723" s="9"/>
    </row>
    <row r="724" spans="5:12" ht="14.25" customHeight="1" x14ac:dyDescent="0.3">
      <c r="E724" s="9"/>
      <c r="G724" s="9"/>
      <c r="I724" s="9"/>
      <c r="L724" s="9"/>
    </row>
    <row r="725" spans="5:12" ht="14.25" customHeight="1" x14ac:dyDescent="0.3">
      <c r="E725" s="9"/>
      <c r="G725" s="9"/>
      <c r="I725" s="9"/>
      <c r="L725" s="9"/>
    </row>
    <row r="726" spans="5:12" ht="14.25" customHeight="1" x14ac:dyDescent="0.3">
      <c r="E726" s="9"/>
      <c r="G726" s="9"/>
      <c r="I726" s="9"/>
      <c r="L726" s="9"/>
    </row>
    <row r="727" spans="5:12" ht="14.25" customHeight="1" x14ac:dyDescent="0.3">
      <c r="E727" s="9"/>
      <c r="G727" s="9"/>
      <c r="I727" s="9"/>
      <c r="L727" s="9"/>
    </row>
    <row r="728" spans="5:12" ht="14.25" customHeight="1" x14ac:dyDescent="0.3">
      <c r="E728" s="9"/>
      <c r="G728" s="9"/>
      <c r="I728" s="9"/>
      <c r="L728" s="9"/>
    </row>
    <row r="729" spans="5:12" ht="14.25" customHeight="1" x14ac:dyDescent="0.3">
      <c r="E729" s="9"/>
      <c r="G729" s="9"/>
      <c r="I729" s="9"/>
      <c r="L729" s="9"/>
    </row>
    <row r="730" spans="5:12" ht="14.25" customHeight="1" x14ac:dyDescent="0.3">
      <c r="E730" s="9"/>
      <c r="G730" s="9"/>
      <c r="I730" s="9"/>
      <c r="L730" s="9"/>
    </row>
    <row r="731" spans="5:12" ht="14.25" customHeight="1" x14ac:dyDescent="0.3">
      <c r="E731" s="9"/>
      <c r="G731" s="9"/>
      <c r="I731" s="9"/>
      <c r="L731" s="9"/>
    </row>
    <row r="732" spans="5:12" ht="14.25" customHeight="1" x14ac:dyDescent="0.3">
      <c r="E732" s="9"/>
      <c r="G732" s="9"/>
      <c r="I732" s="9"/>
      <c r="L732" s="9"/>
    </row>
    <row r="733" spans="5:12" ht="14.25" customHeight="1" x14ac:dyDescent="0.3">
      <c r="E733" s="9"/>
      <c r="G733" s="9"/>
      <c r="I733" s="9"/>
      <c r="L733" s="9"/>
    </row>
    <row r="734" spans="5:12" ht="14.25" customHeight="1" x14ac:dyDescent="0.3">
      <c r="E734" s="9"/>
      <c r="G734" s="9"/>
      <c r="I734" s="9"/>
      <c r="L734" s="9"/>
    </row>
    <row r="735" spans="5:12" ht="14.25" customHeight="1" x14ac:dyDescent="0.3">
      <c r="E735" s="9"/>
      <c r="G735" s="9"/>
      <c r="I735" s="9"/>
      <c r="L735" s="9"/>
    </row>
    <row r="736" spans="5:12" ht="14.25" customHeight="1" x14ac:dyDescent="0.3">
      <c r="E736" s="9"/>
      <c r="G736" s="9"/>
      <c r="I736" s="9"/>
      <c r="L736" s="9"/>
    </row>
    <row r="737" spans="5:12" ht="14.25" customHeight="1" x14ac:dyDescent="0.3">
      <c r="E737" s="9"/>
      <c r="G737" s="9"/>
      <c r="I737" s="9"/>
      <c r="L737" s="9"/>
    </row>
    <row r="738" spans="5:12" ht="14.25" customHeight="1" x14ac:dyDescent="0.3">
      <c r="E738" s="9"/>
      <c r="G738" s="9"/>
      <c r="I738" s="9"/>
      <c r="L738" s="9"/>
    </row>
    <row r="739" spans="5:12" ht="14.25" customHeight="1" x14ac:dyDescent="0.3">
      <c r="E739" s="9"/>
      <c r="G739" s="9"/>
      <c r="I739" s="9"/>
      <c r="L739" s="9"/>
    </row>
    <row r="740" spans="5:12" ht="14.25" customHeight="1" x14ac:dyDescent="0.3">
      <c r="E740" s="9"/>
      <c r="G740" s="9"/>
      <c r="I740" s="9"/>
      <c r="L740" s="9"/>
    </row>
    <row r="741" spans="5:12" ht="14.25" customHeight="1" x14ac:dyDescent="0.3">
      <c r="E741" s="9"/>
      <c r="G741" s="9"/>
      <c r="I741" s="9"/>
      <c r="L741" s="9"/>
    </row>
    <row r="742" spans="5:12" ht="14.25" customHeight="1" x14ac:dyDescent="0.3">
      <c r="E742" s="9"/>
      <c r="G742" s="9"/>
      <c r="I742" s="9"/>
      <c r="L742" s="9"/>
    </row>
    <row r="743" spans="5:12" ht="14.25" customHeight="1" x14ac:dyDescent="0.3">
      <c r="E743" s="9"/>
      <c r="G743" s="9"/>
      <c r="I743" s="9"/>
      <c r="L743" s="9"/>
    </row>
    <row r="744" spans="5:12" ht="14.25" customHeight="1" x14ac:dyDescent="0.3">
      <c r="E744" s="9"/>
      <c r="G744" s="9"/>
      <c r="I744" s="9"/>
      <c r="L744" s="9"/>
    </row>
    <row r="745" spans="5:12" ht="14.25" customHeight="1" x14ac:dyDescent="0.3">
      <c r="E745" s="9"/>
      <c r="G745" s="9"/>
      <c r="I745" s="9"/>
      <c r="L745" s="9"/>
    </row>
    <row r="746" spans="5:12" ht="14.25" customHeight="1" x14ac:dyDescent="0.3">
      <c r="E746" s="9"/>
      <c r="G746" s="9"/>
      <c r="I746" s="9"/>
      <c r="L746" s="9"/>
    </row>
    <row r="747" spans="5:12" ht="14.25" customHeight="1" x14ac:dyDescent="0.3">
      <c r="E747" s="9"/>
      <c r="G747" s="9"/>
      <c r="I747" s="9"/>
      <c r="L747" s="9"/>
    </row>
    <row r="748" spans="5:12" ht="14.25" customHeight="1" x14ac:dyDescent="0.3">
      <c r="E748" s="9"/>
      <c r="G748" s="9"/>
      <c r="I748" s="9"/>
      <c r="L748" s="9"/>
    </row>
    <row r="749" spans="5:12" ht="14.25" customHeight="1" x14ac:dyDescent="0.3">
      <c r="E749" s="9"/>
      <c r="G749" s="9"/>
      <c r="I749" s="9"/>
      <c r="L749" s="9"/>
    </row>
    <row r="750" spans="5:12" ht="14.25" customHeight="1" x14ac:dyDescent="0.3">
      <c r="E750" s="9"/>
      <c r="G750" s="9"/>
      <c r="I750" s="9"/>
      <c r="L750" s="9"/>
    </row>
    <row r="751" spans="5:12" ht="14.25" customHeight="1" x14ac:dyDescent="0.3">
      <c r="E751" s="9"/>
      <c r="G751" s="9"/>
      <c r="I751" s="9"/>
      <c r="L751" s="9"/>
    </row>
    <row r="752" spans="5:12" ht="14.25" customHeight="1" x14ac:dyDescent="0.3">
      <c r="E752" s="9"/>
      <c r="G752" s="9"/>
      <c r="I752" s="9"/>
      <c r="L752" s="9"/>
    </row>
    <row r="753" spans="5:12" ht="14.25" customHeight="1" x14ac:dyDescent="0.3">
      <c r="E753" s="9"/>
      <c r="G753" s="9"/>
      <c r="I753" s="9"/>
      <c r="L753" s="9"/>
    </row>
    <row r="754" spans="5:12" ht="14.25" customHeight="1" x14ac:dyDescent="0.3">
      <c r="E754" s="9"/>
      <c r="G754" s="9"/>
      <c r="I754" s="9"/>
      <c r="L754" s="9"/>
    </row>
    <row r="755" spans="5:12" ht="14.25" customHeight="1" x14ac:dyDescent="0.3">
      <c r="E755" s="9"/>
      <c r="G755" s="9"/>
      <c r="I755" s="9"/>
      <c r="L755" s="9"/>
    </row>
    <row r="756" spans="5:12" ht="14.25" customHeight="1" x14ac:dyDescent="0.3">
      <c r="E756" s="9"/>
      <c r="G756" s="9"/>
      <c r="I756" s="9"/>
      <c r="L756" s="9"/>
    </row>
    <row r="757" spans="5:12" ht="14.25" customHeight="1" x14ac:dyDescent="0.3">
      <c r="E757" s="9"/>
      <c r="G757" s="9"/>
      <c r="I757" s="9"/>
      <c r="L757" s="9"/>
    </row>
    <row r="758" spans="5:12" ht="14.25" customHeight="1" x14ac:dyDescent="0.3">
      <c r="E758" s="9"/>
      <c r="G758" s="9"/>
      <c r="I758" s="9"/>
      <c r="L758" s="9"/>
    </row>
    <row r="759" spans="5:12" ht="14.25" customHeight="1" x14ac:dyDescent="0.3">
      <c r="E759" s="9"/>
      <c r="G759" s="9"/>
      <c r="I759" s="9"/>
      <c r="L759" s="9"/>
    </row>
    <row r="760" spans="5:12" ht="14.25" customHeight="1" x14ac:dyDescent="0.3">
      <c r="E760" s="9"/>
      <c r="G760" s="9"/>
      <c r="I760" s="9"/>
      <c r="L760" s="9"/>
    </row>
    <row r="761" spans="5:12" ht="14.25" customHeight="1" x14ac:dyDescent="0.3">
      <c r="E761" s="9"/>
      <c r="G761" s="9"/>
      <c r="I761" s="9"/>
      <c r="L761" s="9"/>
    </row>
    <row r="762" spans="5:12" ht="14.25" customHeight="1" x14ac:dyDescent="0.3">
      <c r="E762" s="9"/>
      <c r="G762" s="9"/>
      <c r="I762" s="9"/>
      <c r="L762" s="9"/>
    </row>
    <row r="763" spans="5:12" ht="14.25" customHeight="1" x14ac:dyDescent="0.3">
      <c r="E763" s="9"/>
      <c r="G763" s="9"/>
      <c r="I763" s="9"/>
      <c r="L763" s="9"/>
    </row>
    <row r="764" spans="5:12" ht="14.25" customHeight="1" x14ac:dyDescent="0.3">
      <c r="E764" s="9"/>
      <c r="G764" s="9"/>
      <c r="I764" s="9"/>
      <c r="L764" s="9"/>
    </row>
    <row r="765" spans="5:12" ht="14.25" customHeight="1" x14ac:dyDescent="0.3">
      <c r="E765" s="9"/>
      <c r="G765" s="9"/>
      <c r="I765" s="9"/>
      <c r="L765" s="9"/>
    </row>
    <row r="766" spans="5:12" ht="14.25" customHeight="1" x14ac:dyDescent="0.3">
      <c r="E766" s="9"/>
      <c r="G766" s="9"/>
      <c r="I766" s="9"/>
      <c r="L766" s="9"/>
    </row>
    <row r="767" spans="5:12" ht="14.25" customHeight="1" x14ac:dyDescent="0.3">
      <c r="E767" s="9"/>
      <c r="G767" s="9"/>
      <c r="I767" s="9"/>
      <c r="L767" s="9"/>
    </row>
    <row r="768" spans="5:12" ht="14.25" customHeight="1" x14ac:dyDescent="0.3">
      <c r="E768" s="9"/>
      <c r="G768" s="9"/>
      <c r="I768" s="9"/>
      <c r="L768" s="9"/>
    </row>
    <row r="769" spans="5:12" ht="14.25" customHeight="1" x14ac:dyDescent="0.3">
      <c r="E769" s="9"/>
      <c r="G769" s="9"/>
      <c r="I769" s="9"/>
      <c r="L769" s="9"/>
    </row>
    <row r="770" spans="5:12" ht="14.25" customHeight="1" x14ac:dyDescent="0.3">
      <c r="E770" s="9"/>
      <c r="G770" s="9"/>
      <c r="I770" s="9"/>
      <c r="L770" s="9"/>
    </row>
    <row r="771" spans="5:12" ht="14.25" customHeight="1" x14ac:dyDescent="0.3">
      <c r="E771" s="9"/>
      <c r="G771" s="9"/>
      <c r="I771" s="9"/>
      <c r="L771" s="9"/>
    </row>
    <row r="772" spans="5:12" ht="14.25" customHeight="1" x14ac:dyDescent="0.3">
      <c r="E772" s="9"/>
      <c r="G772" s="9"/>
      <c r="I772" s="9"/>
      <c r="L772" s="9"/>
    </row>
    <row r="773" spans="5:12" ht="14.25" customHeight="1" x14ac:dyDescent="0.3">
      <c r="E773" s="9"/>
      <c r="G773" s="9"/>
      <c r="I773" s="9"/>
      <c r="L773" s="9"/>
    </row>
    <row r="774" spans="5:12" ht="14.25" customHeight="1" x14ac:dyDescent="0.3">
      <c r="E774" s="9"/>
      <c r="G774" s="9"/>
      <c r="I774" s="9"/>
      <c r="L774" s="9"/>
    </row>
    <row r="775" spans="5:12" ht="14.25" customHeight="1" x14ac:dyDescent="0.3">
      <c r="E775" s="9"/>
      <c r="G775" s="9"/>
      <c r="I775" s="9"/>
      <c r="L775" s="9"/>
    </row>
    <row r="776" spans="5:12" ht="14.25" customHeight="1" x14ac:dyDescent="0.3">
      <c r="E776" s="9"/>
      <c r="G776" s="9"/>
      <c r="I776" s="9"/>
      <c r="L776" s="9"/>
    </row>
    <row r="777" spans="5:12" ht="14.25" customHeight="1" x14ac:dyDescent="0.3">
      <c r="E777" s="9"/>
      <c r="G777" s="9"/>
      <c r="I777" s="9"/>
      <c r="L777" s="9"/>
    </row>
    <row r="778" spans="5:12" ht="14.25" customHeight="1" x14ac:dyDescent="0.3">
      <c r="E778" s="9"/>
      <c r="G778" s="9"/>
      <c r="I778" s="9"/>
      <c r="L778" s="9"/>
    </row>
    <row r="779" spans="5:12" ht="14.25" customHeight="1" x14ac:dyDescent="0.3">
      <c r="E779" s="9"/>
      <c r="G779" s="9"/>
      <c r="I779" s="9"/>
      <c r="L779" s="9"/>
    </row>
    <row r="780" spans="5:12" ht="14.25" customHeight="1" x14ac:dyDescent="0.3">
      <c r="E780" s="9"/>
      <c r="G780" s="9"/>
      <c r="I780" s="9"/>
      <c r="L780" s="9"/>
    </row>
    <row r="781" spans="5:12" ht="14.25" customHeight="1" x14ac:dyDescent="0.3">
      <c r="E781" s="9"/>
      <c r="G781" s="9"/>
      <c r="I781" s="9"/>
      <c r="L781" s="9"/>
    </row>
    <row r="782" spans="5:12" ht="14.25" customHeight="1" x14ac:dyDescent="0.3">
      <c r="E782" s="9"/>
      <c r="G782" s="9"/>
      <c r="I782" s="9"/>
      <c r="L782" s="9"/>
    </row>
    <row r="783" spans="5:12" ht="14.25" customHeight="1" x14ac:dyDescent="0.3">
      <c r="E783" s="9"/>
      <c r="G783" s="9"/>
      <c r="I783" s="9"/>
      <c r="L783" s="9"/>
    </row>
    <row r="784" spans="5:12" ht="14.25" customHeight="1" x14ac:dyDescent="0.3">
      <c r="E784" s="9"/>
      <c r="G784" s="9"/>
      <c r="I784" s="9"/>
      <c r="L784" s="9"/>
    </row>
    <row r="785" spans="5:12" ht="14.25" customHeight="1" x14ac:dyDescent="0.3">
      <c r="E785" s="9"/>
      <c r="G785" s="9"/>
      <c r="I785" s="9"/>
      <c r="L785" s="9"/>
    </row>
    <row r="786" spans="5:12" ht="14.25" customHeight="1" x14ac:dyDescent="0.3">
      <c r="E786" s="9"/>
      <c r="G786" s="9"/>
      <c r="I786" s="9"/>
      <c r="L786" s="9"/>
    </row>
    <row r="787" spans="5:12" ht="14.25" customHeight="1" x14ac:dyDescent="0.3">
      <c r="E787" s="9"/>
      <c r="G787" s="9"/>
      <c r="I787" s="9"/>
      <c r="L787" s="9"/>
    </row>
    <row r="788" spans="5:12" ht="14.25" customHeight="1" x14ac:dyDescent="0.3">
      <c r="E788" s="9"/>
      <c r="G788" s="9"/>
      <c r="I788" s="9"/>
      <c r="L788" s="9"/>
    </row>
    <row r="789" spans="5:12" ht="14.25" customHeight="1" x14ac:dyDescent="0.3">
      <c r="E789" s="9"/>
      <c r="G789" s="9"/>
      <c r="I789" s="9"/>
      <c r="L789" s="9"/>
    </row>
    <row r="790" spans="5:12" ht="14.25" customHeight="1" x14ac:dyDescent="0.3">
      <c r="E790" s="9"/>
      <c r="G790" s="9"/>
      <c r="I790" s="9"/>
      <c r="L790" s="9"/>
    </row>
    <row r="791" spans="5:12" ht="14.25" customHeight="1" x14ac:dyDescent="0.3">
      <c r="E791" s="9"/>
      <c r="G791" s="9"/>
      <c r="I791" s="9"/>
      <c r="L791" s="9"/>
    </row>
    <row r="792" spans="5:12" ht="14.25" customHeight="1" x14ac:dyDescent="0.3">
      <c r="E792" s="9"/>
      <c r="G792" s="9"/>
      <c r="I792" s="9"/>
      <c r="L792" s="9"/>
    </row>
    <row r="793" spans="5:12" ht="14.25" customHeight="1" x14ac:dyDescent="0.3">
      <c r="E793" s="9"/>
      <c r="G793" s="9"/>
      <c r="I793" s="9"/>
      <c r="L793" s="9"/>
    </row>
    <row r="794" spans="5:12" ht="14.25" customHeight="1" x14ac:dyDescent="0.3">
      <c r="E794" s="9"/>
      <c r="G794" s="9"/>
      <c r="I794" s="9"/>
      <c r="L794" s="9"/>
    </row>
    <row r="795" spans="5:12" ht="14.25" customHeight="1" x14ac:dyDescent="0.3">
      <c r="E795" s="9"/>
      <c r="G795" s="9"/>
      <c r="I795" s="9"/>
      <c r="L795" s="9"/>
    </row>
    <row r="796" spans="5:12" ht="14.25" customHeight="1" x14ac:dyDescent="0.3">
      <c r="E796" s="9"/>
      <c r="G796" s="9"/>
      <c r="I796" s="9"/>
      <c r="L796" s="9"/>
    </row>
    <row r="797" spans="5:12" ht="14.25" customHeight="1" x14ac:dyDescent="0.3">
      <c r="E797" s="9"/>
      <c r="G797" s="9"/>
      <c r="I797" s="9"/>
      <c r="L797" s="9"/>
    </row>
    <row r="798" spans="5:12" ht="14.25" customHeight="1" x14ac:dyDescent="0.3">
      <c r="E798" s="9"/>
      <c r="G798" s="9"/>
      <c r="I798" s="9"/>
      <c r="L798" s="9"/>
    </row>
    <row r="799" spans="5:12" ht="14.25" customHeight="1" x14ac:dyDescent="0.3">
      <c r="E799" s="9"/>
      <c r="G799" s="9"/>
      <c r="I799" s="9"/>
      <c r="L799" s="9"/>
    </row>
    <row r="800" spans="5:12" ht="14.25" customHeight="1" x14ac:dyDescent="0.3">
      <c r="E800" s="9"/>
      <c r="G800" s="9"/>
      <c r="I800" s="9"/>
      <c r="L800" s="9"/>
    </row>
    <row r="801" spans="5:12" ht="14.25" customHeight="1" x14ac:dyDescent="0.3">
      <c r="E801" s="9"/>
      <c r="G801" s="9"/>
      <c r="I801" s="9"/>
      <c r="L801" s="9"/>
    </row>
    <row r="802" spans="5:12" ht="14.25" customHeight="1" x14ac:dyDescent="0.3">
      <c r="E802" s="9"/>
      <c r="G802" s="9"/>
      <c r="I802" s="9"/>
      <c r="L802" s="9"/>
    </row>
    <row r="803" spans="5:12" ht="14.25" customHeight="1" x14ac:dyDescent="0.3">
      <c r="E803" s="9"/>
      <c r="G803" s="9"/>
      <c r="I803" s="9"/>
      <c r="L803" s="9"/>
    </row>
    <row r="804" spans="5:12" ht="14.25" customHeight="1" x14ac:dyDescent="0.3">
      <c r="E804" s="9"/>
      <c r="G804" s="9"/>
      <c r="I804" s="9"/>
      <c r="L804" s="9"/>
    </row>
    <row r="805" spans="5:12" ht="14.25" customHeight="1" x14ac:dyDescent="0.3">
      <c r="E805" s="9"/>
      <c r="G805" s="9"/>
      <c r="I805" s="9"/>
      <c r="L805" s="9"/>
    </row>
    <row r="806" spans="5:12" ht="14.25" customHeight="1" x14ac:dyDescent="0.3">
      <c r="E806" s="9"/>
      <c r="G806" s="9"/>
      <c r="I806" s="9"/>
      <c r="L806" s="9"/>
    </row>
    <row r="807" spans="5:12" ht="14.25" customHeight="1" x14ac:dyDescent="0.3">
      <c r="E807" s="9"/>
      <c r="G807" s="9"/>
      <c r="I807" s="9"/>
      <c r="L807" s="9"/>
    </row>
    <row r="808" spans="5:12" ht="14.25" customHeight="1" x14ac:dyDescent="0.3">
      <c r="E808" s="9"/>
      <c r="G808" s="9"/>
      <c r="I808" s="9"/>
      <c r="L808" s="9"/>
    </row>
    <row r="809" spans="5:12" ht="14.25" customHeight="1" x14ac:dyDescent="0.3">
      <c r="E809" s="9"/>
      <c r="G809" s="9"/>
      <c r="I809" s="9"/>
      <c r="L809" s="9"/>
    </row>
    <row r="810" spans="5:12" ht="14.25" customHeight="1" x14ac:dyDescent="0.3">
      <c r="E810" s="9"/>
      <c r="G810" s="9"/>
      <c r="I810" s="9"/>
      <c r="L810" s="9"/>
    </row>
    <row r="811" spans="5:12" ht="14.25" customHeight="1" x14ac:dyDescent="0.3">
      <c r="E811" s="9"/>
      <c r="G811" s="9"/>
      <c r="I811" s="9"/>
      <c r="L811" s="9"/>
    </row>
    <row r="812" spans="5:12" ht="14.25" customHeight="1" x14ac:dyDescent="0.3">
      <c r="E812" s="9"/>
      <c r="G812" s="9"/>
      <c r="I812" s="9"/>
      <c r="L812" s="9"/>
    </row>
    <row r="813" spans="5:12" ht="14.25" customHeight="1" x14ac:dyDescent="0.3">
      <c r="E813" s="9"/>
      <c r="G813" s="9"/>
      <c r="I813" s="9"/>
      <c r="L813" s="9"/>
    </row>
    <row r="814" spans="5:12" ht="14.25" customHeight="1" x14ac:dyDescent="0.3">
      <c r="E814" s="9"/>
      <c r="G814" s="9"/>
      <c r="I814" s="9"/>
      <c r="L814" s="9"/>
    </row>
    <row r="815" spans="5:12" ht="14.25" customHeight="1" x14ac:dyDescent="0.3">
      <c r="E815" s="9"/>
      <c r="G815" s="9"/>
      <c r="I815" s="9"/>
      <c r="L815" s="9"/>
    </row>
    <row r="816" spans="5:12" ht="14.25" customHeight="1" x14ac:dyDescent="0.3">
      <c r="E816" s="9"/>
      <c r="G816" s="9"/>
      <c r="I816" s="9"/>
      <c r="L816" s="9"/>
    </row>
    <row r="817" spans="5:12" ht="14.25" customHeight="1" x14ac:dyDescent="0.3">
      <c r="E817" s="9"/>
      <c r="G817" s="9"/>
      <c r="I817" s="9"/>
      <c r="L817" s="9"/>
    </row>
    <row r="818" spans="5:12" ht="14.25" customHeight="1" x14ac:dyDescent="0.3">
      <c r="E818" s="9"/>
      <c r="G818" s="9"/>
      <c r="I818" s="9"/>
      <c r="L818" s="9"/>
    </row>
    <row r="819" spans="5:12" ht="14.25" customHeight="1" x14ac:dyDescent="0.3">
      <c r="E819" s="9"/>
      <c r="G819" s="9"/>
      <c r="I819" s="9"/>
      <c r="L819" s="9"/>
    </row>
    <row r="820" spans="5:12" ht="14.25" customHeight="1" x14ac:dyDescent="0.3">
      <c r="E820" s="9"/>
      <c r="G820" s="9"/>
      <c r="I820" s="9"/>
      <c r="L820" s="9"/>
    </row>
    <row r="821" spans="5:12" ht="14.25" customHeight="1" x14ac:dyDescent="0.3">
      <c r="E821" s="9"/>
      <c r="G821" s="9"/>
      <c r="I821" s="9"/>
      <c r="L821" s="9"/>
    </row>
    <row r="822" spans="5:12" ht="14.25" customHeight="1" x14ac:dyDescent="0.3">
      <c r="E822" s="9"/>
      <c r="G822" s="9"/>
      <c r="I822" s="9"/>
      <c r="L822" s="9"/>
    </row>
    <row r="823" spans="5:12" ht="14.25" customHeight="1" x14ac:dyDescent="0.3">
      <c r="E823" s="9"/>
      <c r="G823" s="9"/>
      <c r="I823" s="9"/>
      <c r="L823" s="9"/>
    </row>
    <row r="824" spans="5:12" ht="14.25" customHeight="1" x14ac:dyDescent="0.3">
      <c r="E824" s="9"/>
      <c r="G824" s="9"/>
      <c r="I824" s="9"/>
      <c r="L824" s="9"/>
    </row>
    <row r="825" spans="5:12" ht="14.25" customHeight="1" x14ac:dyDescent="0.3">
      <c r="E825" s="9"/>
      <c r="G825" s="9"/>
      <c r="I825" s="9"/>
      <c r="L825" s="9"/>
    </row>
    <row r="826" spans="5:12" ht="14.25" customHeight="1" x14ac:dyDescent="0.3">
      <c r="E826" s="9"/>
      <c r="G826" s="9"/>
      <c r="I826" s="9"/>
      <c r="L826" s="9"/>
    </row>
    <row r="827" spans="5:12" ht="14.25" customHeight="1" x14ac:dyDescent="0.3">
      <c r="E827" s="9"/>
      <c r="G827" s="9"/>
      <c r="I827" s="9"/>
      <c r="L827" s="9"/>
    </row>
    <row r="828" spans="5:12" ht="14.25" customHeight="1" x14ac:dyDescent="0.3">
      <c r="E828" s="9"/>
      <c r="G828" s="9"/>
      <c r="I828" s="9"/>
      <c r="L828" s="9"/>
    </row>
    <row r="829" spans="5:12" ht="14.25" customHeight="1" x14ac:dyDescent="0.3">
      <c r="E829" s="9"/>
      <c r="G829" s="9"/>
      <c r="I829" s="9"/>
      <c r="L829" s="9"/>
    </row>
    <row r="830" spans="5:12" ht="14.25" customHeight="1" x14ac:dyDescent="0.3">
      <c r="E830" s="9"/>
      <c r="G830" s="9"/>
      <c r="I830" s="9"/>
      <c r="L830" s="9"/>
    </row>
    <row r="831" spans="5:12" ht="14.25" customHeight="1" x14ac:dyDescent="0.3">
      <c r="E831" s="9"/>
      <c r="G831" s="9"/>
      <c r="I831" s="9"/>
      <c r="L831" s="9"/>
    </row>
    <row r="832" spans="5:12" ht="14.25" customHeight="1" x14ac:dyDescent="0.3">
      <c r="E832" s="9"/>
      <c r="G832" s="9"/>
      <c r="I832" s="9"/>
      <c r="L832" s="9"/>
    </row>
    <row r="833" spans="5:12" ht="14.25" customHeight="1" x14ac:dyDescent="0.3">
      <c r="E833" s="9"/>
      <c r="G833" s="9"/>
      <c r="I833" s="9"/>
      <c r="L833" s="9"/>
    </row>
    <row r="834" spans="5:12" ht="14.25" customHeight="1" x14ac:dyDescent="0.3">
      <c r="E834" s="9"/>
      <c r="G834" s="9"/>
      <c r="I834" s="9"/>
      <c r="L834" s="9"/>
    </row>
    <row r="835" spans="5:12" ht="14.25" customHeight="1" x14ac:dyDescent="0.3">
      <c r="E835" s="9"/>
      <c r="G835" s="9"/>
      <c r="I835" s="9"/>
      <c r="L835" s="9"/>
    </row>
    <row r="836" spans="5:12" ht="14.25" customHeight="1" x14ac:dyDescent="0.3">
      <c r="E836" s="9"/>
      <c r="G836" s="9"/>
      <c r="I836" s="9"/>
      <c r="L836" s="9"/>
    </row>
    <row r="837" spans="5:12" ht="14.25" customHeight="1" x14ac:dyDescent="0.3">
      <c r="E837" s="9"/>
      <c r="G837" s="9"/>
      <c r="I837" s="9"/>
      <c r="L837" s="9"/>
    </row>
    <row r="838" spans="5:12" ht="14.25" customHeight="1" x14ac:dyDescent="0.3">
      <c r="E838" s="9"/>
      <c r="G838" s="9"/>
      <c r="I838" s="9"/>
      <c r="L838" s="9"/>
    </row>
    <row r="839" spans="5:12" ht="14.25" customHeight="1" x14ac:dyDescent="0.3">
      <c r="E839" s="9"/>
      <c r="G839" s="9"/>
      <c r="I839" s="9"/>
      <c r="L839" s="9"/>
    </row>
    <row r="840" spans="5:12" ht="14.25" customHeight="1" x14ac:dyDescent="0.3">
      <c r="E840" s="9"/>
      <c r="G840" s="9"/>
      <c r="I840" s="9"/>
      <c r="L840" s="9"/>
    </row>
    <row r="841" spans="5:12" ht="14.25" customHeight="1" x14ac:dyDescent="0.3">
      <c r="E841" s="9"/>
      <c r="G841" s="9"/>
      <c r="I841" s="9"/>
      <c r="L841" s="9"/>
    </row>
    <row r="842" spans="5:12" ht="14.25" customHeight="1" x14ac:dyDescent="0.3">
      <c r="E842" s="9"/>
      <c r="G842" s="9"/>
      <c r="I842" s="9"/>
      <c r="L842" s="9"/>
    </row>
    <row r="843" spans="5:12" ht="14.25" customHeight="1" x14ac:dyDescent="0.3">
      <c r="E843" s="9"/>
      <c r="G843" s="9"/>
      <c r="I843" s="9"/>
      <c r="L843" s="9"/>
    </row>
    <row r="844" spans="5:12" ht="14.25" customHeight="1" x14ac:dyDescent="0.3">
      <c r="E844" s="9"/>
      <c r="G844" s="9"/>
      <c r="I844" s="9"/>
      <c r="L844" s="9"/>
    </row>
    <row r="845" spans="5:12" ht="14.25" customHeight="1" x14ac:dyDescent="0.3">
      <c r="E845" s="9"/>
      <c r="G845" s="9"/>
      <c r="I845" s="9"/>
      <c r="L845" s="9"/>
    </row>
    <row r="846" spans="5:12" ht="14.25" customHeight="1" x14ac:dyDescent="0.3">
      <c r="E846" s="9"/>
      <c r="G846" s="9"/>
      <c r="I846" s="9"/>
      <c r="L846" s="9"/>
    </row>
    <row r="847" spans="5:12" ht="14.25" customHeight="1" x14ac:dyDescent="0.3">
      <c r="E847" s="9"/>
      <c r="G847" s="9"/>
      <c r="I847" s="9"/>
      <c r="L847" s="9"/>
    </row>
    <row r="848" spans="5:12" ht="14.25" customHeight="1" x14ac:dyDescent="0.3">
      <c r="E848" s="9"/>
      <c r="G848" s="9"/>
      <c r="I848" s="9"/>
      <c r="L848" s="9"/>
    </row>
    <row r="849" spans="5:12" ht="14.25" customHeight="1" x14ac:dyDescent="0.3">
      <c r="E849" s="9"/>
      <c r="G849" s="9"/>
      <c r="I849" s="9"/>
      <c r="L849" s="9"/>
    </row>
    <row r="850" spans="5:12" ht="14.25" customHeight="1" x14ac:dyDescent="0.3">
      <c r="E850" s="9"/>
      <c r="G850" s="9"/>
      <c r="I850" s="9"/>
      <c r="L850" s="9"/>
    </row>
    <row r="851" spans="5:12" ht="14.25" customHeight="1" x14ac:dyDescent="0.3">
      <c r="E851" s="9"/>
      <c r="G851" s="9"/>
      <c r="I851" s="9"/>
      <c r="L851" s="9"/>
    </row>
    <row r="852" spans="5:12" ht="14.25" customHeight="1" x14ac:dyDescent="0.3">
      <c r="E852" s="9"/>
      <c r="G852" s="9"/>
      <c r="I852" s="9"/>
      <c r="L852" s="9"/>
    </row>
    <row r="853" spans="5:12" ht="14.25" customHeight="1" x14ac:dyDescent="0.3">
      <c r="E853" s="9"/>
      <c r="G853" s="9"/>
      <c r="I853" s="9"/>
      <c r="L853" s="9"/>
    </row>
    <row r="854" spans="5:12" ht="14.25" customHeight="1" x14ac:dyDescent="0.3">
      <c r="E854" s="9"/>
      <c r="G854" s="9"/>
      <c r="I854" s="9"/>
      <c r="L854" s="9"/>
    </row>
    <row r="855" spans="5:12" ht="14.25" customHeight="1" x14ac:dyDescent="0.3">
      <c r="E855" s="9"/>
      <c r="G855" s="9"/>
      <c r="I855" s="9"/>
      <c r="L855" s="9"/>
    </row>
    <row r="856" spans="5:12" ht="14.25" customHeight="1" x14ac:dyDescent="0.3">
      <c r="E856" s="9"/>
      <c r="G856" s="9"/>
      <c r="I856" s="9"/>
      <c r="L856" s="9"/>
    </row>
    <row r="857" spans="5:12" ht="14.25" customHeight="1" x14ac:dyDescent="0.3">
      <c r="E857" s="9"/>
      <c r="G857" s="9"/>
      <c r="I857" s="9"/>
      <c r="L857" s="9"/>
    </row>
    <row r="858" spans="5:12" ht="14.25" customHeight="1" x14ac:dyDescent="0.3">
      <c r="E858" s="9"/>
      <c r="G858" s="9"/>
      <c r="I858" s="9"/>
      <c r="L858" s="9"/>
    </row>
    <row r="859" spans="5:12" ht="14.25" customHeight="1" x14ac:dyDescent="0.3">
      <c r="E859" s="9"/>
      <c r="G859" s="9"/>
      <c r="I859" s="9"/>
      <c r="L859" s="9"/>
    </row>
    <row r="860" spans="5:12" ht="14.25" customHeight="1" x14ac:dyDescent="0.3">
      <c r="E860" s="9"/>
      <c r="G860" s="9"/>
      <c r="I860" s="9"/>
      <c r="L860" s="9"/>
    </row>
    <row r="861" spans="5:12" ht="14.25" customHeight="1" x14ac:dyDescent="0.3">
      <c r="E861" s="9"/>
      <c r="G861" s="9"/>
      <c r="I861" s="9"/>
      <c r="L861" s="9"/>
    </row>
    <row r="862" spans="5:12" ht="14.25" customHeight="1" x14ac:dyDescent="0.3">
      <c r="E862" s="9"/>
      <c r="G862" s="9"/>
      <c r="I862" s="9"/>
      <c r="L862" s="9"/>
    </row>
    <row r="863" spans="5:12" ht="14.25" customHeight="1" x14ac:dyDescent="0.3">
      <c r="E863" s="9"/>
      <c r="G863" s="9"/>
      <c r="I863" s="9"/>
      <c r="L863" s="9"/>
    </row>
    <row r="864" spans="5:12" ht="14.25" customHeight="1" x14ac:dyDescent="0.3">
      <c r="E864" s="9"/>
      <c r="G864" s="9"/>
      <c r="I864" s="9"/>
      <c r="L864" s="9"/>
    </row>
    <row r="865" spans="5:12" ht="14.25" customHeight="1" x14ac:dyDescent="0.3">
      <c r="E865" s="9"/>
      <c r="G865" s="9"/>
      <c r="I865" s="9"/>
      <c r="L865" s="9"/>
    </row>
    <row r="866" spans="5:12" ht="14.25" customHeight="1" x14ac:dyDescent="0.3">
      <c r="E866" s="9"/>
      <c r="G866" s="9"/>
      <c r="I866" s="9"/>
      <c r="L866" s="9"/>
    </row>
    <row r="867" spans="5:12" ht="14.25" customHeight="1" x14ac:dyDescent="0.3">
      <c r="E867" s="9"/>
      <c r="G867" s="9"/>
      <c r="I867" s="9"/>
      <c r="L867" s="9"/>
    </row>
    <row r="868" spans="5:12" ht="14.25" customHeight="1" x14ac:dyDescent="0.3">
      <c r="E868" s="9"/>
      <c r="G868" s="9"/>
      <c r="I868" s="9"/>
      <c r="L868" s="9"/>
    </row>
    <row r="869" spans="5:12" ht="14.25" customHeight="1" x14ac:dyDescent="0.3">
      <c r="E869" s="9"/>
      <c r="G869" s="9"/>
      <c r="I869" s="9"/>
      <c r="L869" s="9"/>
    </row>
    <row r="870" spans="5:12" ht="14.25" customHeight="1" x14ac:dyDescent="0.3">
      <c r="E870" s="9"/>
      <c r="G870" s="9"/>
      <c r="I870" s="9"/>
      <c r="L870" s="9"/>
    </row>
    <row r="871" spans="5:12" ht="14.25" customHeight="1" x14ac:dyDescent="0.3">
      <c r="E871" s="9"/>
      <c r="G871" s="9"/>
      <c r="I871" s="9"/>
      <c r="L871" s="9"/>
    </row>
    <row r="872" spans="5:12" ht="14.25" customHeight="1" x14ac:dyDescent="0.3">
      <c r="E872" s="9"/>
      <c r="G872" s="9"/>
      <c r="I872" s="9"/>
      <c r="L872" s="9"/>
    </row>
    <row r="873" spans="5:12" ht="14.25" customHeight="1" x14ac:dyDescent="0.3">
      <c r="E873" s="9"/>
      <c r="G873" s="9"/>
      <c r="I873" s="9"/>
      <c r="L873" s="9"/>
    </row>
    <row r="874" spans="5:12" ht="14.25" customHeight="1" x14ac:dyDescent="0.3">
      <c r="E874" s="9"/>
      <c r="G874" s="9"/>
      <c r="I874" s="9"/>
      <c r="L874" s="9"/>
    </row>
    <row r="875" spans="5:12" ht="14.25" customHeight="1" x14ac:dyDescent="0.3">
      <c r="E875" s="9"/>
      <c r="G875" s="9"/>
      <c r="I875" s="9"/>
      <c r="L875" s="9"/>
    </row>
    <row r="876" spans="5:12" ht="14.25" customHeight="1" x14ac:dyDescent="0.3">
      <c r="E876" s="9"/>
      <c r="G876" s="9"/>
      <c r="I876" s="9"/>
      <c r="L876" s="9"/>
    </row>
    <row r="877" spans="5:12" ht="14.25" customHeight="1" x14ac:dyDescent="0.3">
      <c r="E877" s="9"/>
      <c r="G877" s="9"/>
      <c r="I877" s="9"/>
      <c r="L877" s="9"/>
    </row>
    <row r="878" spans="5:12" ht="14.25" customHeight="1" x14ac:dyDescent="0.3">
      <c r="E878" s="9"/>
      <c r="G878" s="9"/>
      <c r="I878" s="9"/>
      <c r="L878" s="9"/>
    </row>
    <row r="879" spans="5:12" ht="14.25" customHeight="1" x14ac:dyDescent="0.3">
      <c r="E879" s="9"/>
      <c r="G879" s="9"/>
      <c r="I879" s="9"/>
      <c r="L879" s="9"/>
    </row>
    <row r="880" spans="5:12" ht="14.25" customHeight="1" x14ac:dyDescent="0.3">
      <c r="E880" s="9"/>
      <c r="G880" s="9"/>
      <c r="I880" s="9"/>
      <c r="L880" s="9"/>
    </row>
    <row r="881" spans="5:12" ht="14.25" customHeight="1" x14ac:dyDescent="0.3">
      <c r="E881" s="9"/>
      <c r="G881" s="9"/>
      <c r="I881" s="9"/>
      <c r="L881" s="9"/>
    </row>
    <row r="882" spans="5:12" ht="14.25" customHeight="1" x14ac:dyDescent="0.3">
      <c r="E882" s="9"/>
      <c r="G882" s="9"/>
      <c r="I882" s="9"/>
      <c r="L882" s="9"/>
    </row>
    <row r="883" spans="5:12" ht="14.25" customHeight="1" x14ac:dyDescent="0.3">
      <c r="E883" s="9"/>
      <c r="G883" s="9"/>
      <c r="I883" s="9"/>
      <c r="L883" s="9"/>
    </row>
    <row r="884" spans="5:12" ht="14.25" customHeight="1" x14ac:dyDescent="0.3">
      <c r="E884" s="9"/>
      <c r="G884" s="9"/>
      <c r="I884" s="9"/>
      <c r="L884" s="9"/>
    </row>
    <row r="885" spans="5:12" ht="14.25" customHeight="1" x14ac:dyDescent="0.3">
      <c r="E885" s="9"/>
      <c r="G885" s="9"/>
      <c r="I885" s="9"/>
      <c r="L885" s="9"/>
    </row>
    <row r="886" spans="5:12" ht="14.25" customHeight="1" x14ac:dyDescent="0.3">
      <c r="E886" s="9"/>
      <c r="G886" s="9"/>
      <c r="I886" s="9"/>
      <c r="L886" s="9"/>
    </row>
    <row r="887" spans="5:12" ht="14.25" customHeight="1" x14ac:dyDescent="0.3">
      <c r="E887" s="9"/>
      <c r="G887" s="9"/>
      <c r="I887" s="9"/>
      <c r="L887" s="9"/>
    </row>
    <row r="888" spans="5:12" ht="14.25" customHeight="1" x14ac:dyDescent="0.3">
      <c r="E888" s="9"/>
      <c r="G888" s="9"/>
      <c r="I888" s="9"/>
      <c r="L888" s="9"/>
    </row>
    <row r="889" spans="5:12" ht="14.25" customHeight="1" x14ac:dyDescent="0.3">
      <c r="E889" s="9"/>
      <c r="G889" s="9"/>
      <c r="I889" s="9"/>
      <c r="L889" s="9"/>
    </row>
    <row r="890" spans="5:12" ht="14.25" customHeight="1" x14ac:dyDescent="0.3">
      <c r="E890" s="9"/>
      <c r="G890" s="9"/>
      <c r="I890" s="9"/>
      <c r="L890" s="9"/>
    </row>
    <row r="891" spans="5:12" ht="14.25" customHeight="1" x14ac:dyDescent="0.3">
      <c r="E891" s="9"/>
      <c r="G891" s="9"/>
      <c r="I891" s="9"/>
      <c r="L891" s="9"/>
    </row>
    <row r="892" spans="5:12" ht="14.25" customHeight="1" x14ac:dyDescent="0.3">
      <c r="E892" s="9"/>
      <c r="G892" s="9"/>
      <c r="I892" s="9"/>
      <c r="L892" s="9"/>
    </row>
    <row r="893" spans="5:12" ht="14.25" customHeight="1" x14ac:dyDescent="0.3">
      <c r="E893" s="9"/>
      <c r="G893" s="9"/>
      <c r="I893" s="9"/>
      <c r="L893" s="9"/>
    </row>
    <row r="894" spans="5:12" ht="14.25" customHeight="1" x14ac:dyDescent="0.3">
      <c r="E894" s="9"/>
      <c r="G894" s="9"/>
      <c r="I894" s="9"/>
      <c r="L894" s="9"/>
    </row>
    <row r="895" spans="5:12" ht="14.25" customHeight="1" x14ac:dyDescent="0.3">
      <c r="E895" s="9"/>
      <c r="G895" s="9"/>
      <c r="I895" s="9"/>
      <c r="L895" s="9"/>
    </row>
    <row r="896" spans="5:12" ht="14.25" customHeight="1" x14ac:dyDescent="0.3">
      <c r="E896" s="9"/>
      <c r="G896" s="9"/>
      <c r="I896" s="9"/>
      <c r="L896" s="9"/>
    </row>
    <row r="897" spans="5:12" ht="14.25" customHeight="1" x14ac:dyDescent="0.3">
      <c r="E897" s="9"/>
      <c r="G897" s="9"/>
      <c r="I897" s="9"/>
      <c r="L897" s="9"/>
    </row>
    <row r="898" spans="5:12" ht="14.25" customHeight="1" x14ac:dyDescent="0.3">
      <c r="E898" s="9"/>
      <c r="G898" s="9"/>
      <c r="I898" s="9"/>
      <c r="L898" s="9"/>
    </row>
    <row r="899" spans="5:12" ht="14.25" customHeight="1" x14ac:dyDescent="0.3">
      <c r="E899" s="9"/>
      <c r="G899" s="9"/>
      <c r="I899" s="9"/>
      <c r="L899" s="9"/>
    </row>
    <row r="900" spans="5:12" ht="14.25" customHeight="1" x14ac:dyDescent="0.3">
      <c r="E900" s="9"/>
      <c r="G900" s="9"/>
      <c r="I900" s="9"/>
      <c r="L900" s="9"/>
    </row>
    <row r="901" spans="5:12" ht="14.25" customHeight="1" x14ac:dyDescent="0.3">
      <c r="E901" s="9"/>
      <c r="G901" s="9"/>
      <c r="I901" s="9"/>
      <c r="L901" s="9"/>
    </row>
    <row r="902" spans="5:12" ht="14.25" customHeight="1" x14ac:dyDescent="0.3">
      <c r="E902" s="9"/>
      <c r="G902" s="9"/>
      <c r="I902" s="9"/>
      <c r="L902" s="9"/>
    </row>
    <row r="903" spans="5:12" ht="14.25" customHeight="1" x14ac:dyDescent="0.3">
      <c r="E903" s="9"/>
      <c r="G903" s="9"/>
      <c r="I903" s="9"/>
      <c r="L903" s="9"/>
    </row>
    <row r="904" spans="5:12" ht="14.25" customHeight="1" x14ac:dyDescent="0.3">
      <c r="E904" s="9"/>
      <c r="G904" s="9"/>
      <c r="I904" s="9"/>
      <c r="L904" s="9"/>
    </row>
    <row r="905" spans="5:12" ht="14.25" customHeight="1" x14ac:dyDescent="0.3">
      <c r="E905" s="9"/>
      <c r="G905" s="9"/>
      <c r="I905" s="9"/>
      <c r="L905" s="9"/>
    </row>
    <row r="906" spans="5:12" ht="14.25" customHeight="1" x14ac:dyDescent="0.3">
      <c r="E906" s="9"/>
      <c r="G906" s="9"/>
      <c r="I906" s="9"/>
      <c r="L906" s="9"/>
    </row>
    <row r="907" spans="5:12" ht="14.25" customHeight="1" x14ac:dyDescent="0.3">
      <c r="E907" s="9"/>
      <c r="G907" s="9"/>
      <c r="I907" s="9"/>
      <c r="L907" s="9"/>
    </row>
    <row r="908" spans="5:12" ht="14.25" customHeight="1" x14ac:dyDescent="0.3">
      <c r="E908" s="9"/>
      <c r="G908" s="9"/>
      <c r="I908" s="9"/>
      <c r="L908" s="9"/>
    </row>
    <row r="909" spans="5:12" ht="14.25" customHeight="1" x14ac:dyDescent="0.3">
      <c r="E909" s="9"/>
      <c r="G909" s="9"/>
      <c r="I909" s="9"/>
      <c r="L909" s="9"/>
    </row>
    <row r="910" spans="5:12" ht="14.25" customHeight="1" x14ac:dyDescent="0.3">
      <c r="E910" s="9"/>
      <c r="G910" s="9"/>
      <c r="I910" s="9"/>
      <c r="L910" s="9"/>
    </row>
    <row r="911" spans="5:12" ht="14.25" customHeight="1" x14ac:dyDescent="0.3">
      <c r="E911" s="9"/>
      <c r="G911" s="9"/>
      <c r="I911" s="9"/>
      <c r="L911" s="9"/>
    </row>
    <row r="912" spans="5:12" ht="14.25" customHeight="1" x14ac:dyDescent="0.3">
      <c r="E912" s="9"/>
      <c r="G912" s="9"/>
      <c r="I912" s="9"/>
      <c r="L912" s="9"/>
    </row>
    <row r="913" spans="5:12" ht="14.25" customHeight="1" x14ac:dyDescent="0.3">
      <c r="E913" s="9"/>
      <c r="G913" s="9"/>
      <c r="I913" s="9"/>
      <c r="L913" s="9"/>
    </row>
    <row r="914" spans="5:12" ht="14.25" customHeight="1" x14ac:dyDescent="0.3">
      <c r="E914" s="9"/>
      <c r="G914" s="9"/>
      <c r="I914" s="9"/>
      <c r="L914" s="9"/>
    </row>
    <row r="915" spans="5:12" ht="14.25" customHeight="1" x14ac:dyDescent="0.3">
      <c r="E915" s="9"/>
      <c r="G915" s="9"/>
      <c r="I915" s="9"/>
      <c r="L915" s="9"/>
    </row>
    <row r="916" spans="5:12" ht="14.25" customHeight="1" x14ac:dyDescent="0.3">
      <c r="E916" s="9"/>
      <c r="G916" s="9"/>
      <c r="I916" s="9"/>
      <c r="L916" s="9"/>
    </row>
    <row r="917" spans="5:12" ht="14.25" customHeight="1" x14ac:dyDescent="0.3">
      <c r="E917" s="9"/>
      <c r="G917" s="9"/>
      <c r="I917" s="9"/>
      <c r="L917" s="9"/>
    </row>
    <row r="918" spans="5:12" ht="14.25" customHeight="1" x14ac:dyDescent="0.3">
      <c r="E918" s="9"/>
      <c r="G918" s="9"/>
      <c r="I918" s="9"/>
      <c r="L918" s="9"/>
    </row>
    <row r="919" spans="5:12" ht="14.25" customHeight="1" x14ac:dyDescent="0.3">
      <c r="E919" s="9"/>
      <c r="G919" s="9"/>
      <c r="I919" s="9"/>
      <c r="L919" s="9"/>
    </row>
    <row r="920" spans="5:12" ht="14.25" customHeight="1" x14ac:dyDescent="0.3">
      <c r="E920" s="9"/>
      <c r="G920" s="9"/>
      <c r="I920" s="9"/>
      <c r="L920" s="9"/>
    </row>
    <row r="921" spans="5:12" ht="14.25" customHeight="1" x14ac:dyDescent="0.3">
      <c r="E921" s="9"/>
      <c r="G921" s="9"/>
      <c r="I921" s="9"/>
      <c r="L921" s="9"/>
    </row>
    <row r="922" spans="5:12" ht="14.25" customHeight="1" x14ac:dyDescent="0.3">
      <c r="E922" s="9"/>
      <c r="G922" s="9"/>
      <c r="I922" s="9"/>
      <c r="L922" s="9"/>
    </row>
    <row r="923" spans="5:12" ht="14.25" customHeight="1" x14ac:dyDescent="0.3">
      <c r="E923" s="9"/>
      <c r="G923" s="9"/>
      <c r="I923" s="9"/>
      <c r="L923" s="9"/>
    </row>
    <row r="924" spans="5:12" ht="14.25" customHeight="1" x14ac:dyDescent="0.3">
      <c r="E924" s="9"/>
      <c r="G924" s="9"/>
      <c r="I924" s="9"/>
      <c r="L924" s="9"/>
    </row>
    <row r="925" spans="5:12" ht="14.25" customHeight="1" x14ac:dyDescent="0.3">
      <c r="E925" s="9"/>
      <c r="G925" s="9"/>
      <c r="I925" s="9"/>
      <c r="L925" s="9"/>
    </row>
    <row r="926" spans="5:12" ht="14.25" customHeight="1" x14ac:dyDescent="0.3">
      <c r="E926" s="9"/>
      <c r="G926" s="9"/>
      <c r="I926" s="9"/>
      <c r="L926" s="9"/>
    </row>
    <row r="927" spans="5:12" ht="14.25" customHeight="1" x14ac:dyDescent="0.3">
      <c r="E927" s="9"/>
      <c r="G927" s="9"/>
      <c r="I927" s="9"/>
      <c r="L927" s="9"/>
    </row>
    <row r="928" spans="5:12" ht="14.25" customHeight="1" x14ac:dyDescent="0.3">
      <c r="E928" s="9"/>
      <c r="G928" s="9"/>
      <c r="I928" s="9"/>
      <c r="L928" s="9"/>
    </row>
    <row r="929" spans="5:12" ht="14.25" customHeight="1" x14ac:dyDescent="0.3">
      <c r="E929" s="9"/>
      <c r="G929" s="9"/>
      <c r="I929" s="9"/>
      <c r="L929" s="9"/>
    </row>
    <row r="930" spans="5:12" ht="14.25" customHeight="1" x14ac:dyDescent="0.3">
      <c r="E930" s="9"/>
      <c r="G930" s="9"/>
      <c r="I930" s="9"/>
      <c r="L930" s="9"/>
    </row>
    <row r="931" spans="5:12" ht="14.25" customHeight="1" x14ac:dyDescent="0.3">
      <c r="E931" s="9"/>
      <c r="G931" s="9"/>
      <c r="I931" s="9"/>
      <c r="L931" s="9"/>
    </row>
    <row r="932" spans="5:12" ht="14.25" customHeight="1" x14ac:dyDescent="0.3">
      <c r="E932" s="9"/>
      <c r="G932" s="9"/>
      <c r="I932" s="9"/>
      <c r="L932" s="9"/>
    </row>
    <row r="933" spans="5:12" ht="14.25" customHeight="1" x14ac:dyDescent="0.3">
      <c r="E933" s="9"/>
      <c r="G933" s="9"/>
      <c r="I933" s="9"/>
      <c r="L933" s="9"/>
    </row>
    <row r="934" spans="5:12" ht="14.25" customHeight="1" x14ac:dyDescent="0.3">
      <c r="E934" s="9"/>
      <c r="G934" s="9"/>
      <c r="I934" s="9"/>
      <c r="L934" s="9"/>
    </row>
    <row r="935" spans="5:12" ht="14.25" customHeight="1" x14ac:dyDescent="0.3">
      <c r="E935" s="9"/>
      <c r="G935" s="9"/>
      <c r="I935" s="9"/>
      <c r="L935" s="9"/>
    </row>
    <row r="936" spans="5:12" ht="14.25" customHeight="1" x14ac:dyDescent="0.3">
      <c r="E936" s="9"/>
      <c r="G936" s="9"/>
      <c r="I936" s="9"/>
      <c r="L936" s="9"/>
    </row>
    <row r="937" spans="5:12" ht="14.25" customHeight="1" x14ac:dyDescent="0.3">
      <c r="E937" s="9"/>
      <c r="G937" s="9"/>
      <c r="I937" s="9"/>
      <c r="L937" s="9"/>
    </row>
    <row r="938" spans="5:12" ht="14.25" customHeight="1" x14ac:dyDescent="0.3">
      <c r="E938" s="9"/>
      <c r="G938" s="9"/>
      <c r="I938" s="9"/>
      <c r="L938" s="9"/>
    </row>
    <row r="939" spans="5:12" ht="14.25" customHeight="1" x14ac:dyDescent="0.3">
      <c r="E939" s="9"/>
      <c r="G939" s="9"/>
      <c r="I939" s="9"/>
      <c r="L939" s="9"/>
    </row>
    <row r="940" spans="5:12" ht="14.25" customHeight="1" x14ac:dyDescent="0.3">
      <c r="E940" s="9"/>
      <c r="G940" s="9"/>
      <c r="I940" s="9"/>
      <c r="L940" s="9"/>
    </row>
    <row r="941" spans="5:12" ht="14.25" customHeight="1" x14ac:dyDescent="0.3">
      <c r="E941" s="9"/>
      <c r="G941" s="9"/>
      <c r="I941" s="9"/>
      <c r="L941" s="9"/>
    </row>
    <row r="942" spans="5:12" ht="14.25" customHeight="1" x14ac:dyDescent="0.3">
      <c r="E942" s="9"/>
      <c r="G942" s="9"/>
      <c r="I942" s="9"/>
      <c r="L942" s="9"/>
    </row>
    <row r="943" spans="5:12" ht="14.25" customHeight="1" x14ac:dyDescent="0.3">
      <c r="E943" s="9"/>
      <c r="G943" s="9"/>
      <c r="I943" s="9"/>
      <c r="L943" s="9"/>
    </row>
    <row r="944" spans="5:12" ht="14.25" customHeight="1" x14ac:dyDescent="0.3">
      <c r="E944" s="9"/>
      <c r="G944" s="9"/>
      <c r="I944" s="9"/>
      <c r="L944" s="9"/>
    </row>
    <row r="945" spans="5:12" ht="14.25" customHeight="1" x14ac:dyDescent="0.3">
      <c r="E945" s="9"/>
      <c r="G945" s="9"/>
      <c r="I945" s="9"/>
      <c r="L945" s="9"/>
    </row>
    <row r="946" spans="5:12" ht="14.25" customHeight="1" x14ac:dyDescent="0.3">
      <c r="E946" s="9"/>
      <c r="G946" s="9"/>
      <c r="I946" s="9"/>
      <c r="L946" s="9"/>
    </row>
    <row r="947" spans="5:12" ht="14.25" customHeight="1" x14ac:dyDescent="0.3">
      <c r="E947" s="9"/>
      <c r="G947" s="9"/>
      <c r="I947" s="9"/>
      <c r="L947" s="9"/>
    </row>
    <row r="948" spans="5:12" ht="14.25" customHeight="1" x14ac:dyDescent="0.3">
      <c r="E948" s="9"/>
      <c r="G948" s="9"/>
      <c r="I948" s="9"/>
      <c r="L948" s="9"/>
    </row>
    <row r="949" spans="5:12" ht="14.25" customHeight="1" x14ac:dyDescent="0.3">
      <c r="E949" s="9"/>
      <c r="G949" s="9"/>
      <c r="I949" s="9"/>
      <c r="L949" s="9"/>
    </row>
    <row r="950" spans="5:12" ht="14.25" customHeight="1" x14ac:dyDescent="0.3">
      <c r="E950" s="9"/>
      <c r="G950" s="9"/>
      <c r="I950" s="9"/>
      <c r="L950" s="9"/>
    </row>
    <row r="951" spans="5:12" ht="14.25" customHeight="1" x14ac:dyDescent="0.3">
      <c r="E951" s="9"/>
      <c r="G951" s="9"/>
      <c r="I951" s="9"/>
      <c r="L951" s="9"/>
    </row>
    <row r="952" spans="5:12" ht="14.25" customHeight="1" x14ac:dyDescent="0.3">
      <c r="E952" s="9"/>
      <c r="G952" s="9"/>
      <c r="I952" s="9"/>
      <c r="L952" s="9"/>
    </row>
    <row r="953" spans="5:12" ht="14.25" customHeight="1" x14ac:dyDescent="0.3">
      <c r="E953" s="9"/>
      <c r="G953" s="9"/>
      <c r="I953" s="9"/>
      <c r="L953" s="9"/>
    </row>
    <row r="954" spans="5:12" ht="14.25" customHeight="1" x14ac:dyDescent="0.3">
      <c r="E954" s="9"/>
      <c r="G954" s="9"/>
      <c r="I954" s="9"/>
      <c r="L954" s="9"/>
    </row>
    <row r="955" spans="5:12" ht="14.25" customHeight="1" x14ac:dyDescent="0.3">
      <c r="E955" s="9"/>
      <c r="G955" s="9"/>
      <c r="I955" s="9"/>
      <c r="L955" s="9"/>
    </row>
    <row r="956" spans="5:12" ht="14.25" customHeight="1" x14ac:dyDescent="0.3">
      <c r="E956" s="9"/>
      <c r="G956" s="9"/>
      <c r="I956" s="9"/>
      <c r="L956" s="9"/>
    </row>
    <row r="957" spans="5:12" ht="14.25" customHeight="1" x14ac:dyDescent="0.3">
      <c r="E957" s="9"/>
      <c r="G957" s="9"/>
      <c r="I957" s="9"/>
      <c r="L957" s="9"/>
    </row>
    <row r="958" spans="5:12" ht="14.25" customHeight="1" x14ac:dyDescent="0.3">
      <c r="E958" s="9"/>
      <c r="G958" s="9"/>
      <c r="I958" s="9"/>
      <c r="L958" s="9"/>
    </row>
    <row r="959" spans="5:12" ht="14.25" customHeight="1" x14ac:dyDescent="0.3">
      <c r="E959" s="9"/>
      <c r="G959" s="9"/>
      <c r="I959" s="9"/>
      <c r="L959" s="9"/>
    </row>
    <row r="960" spans="5:12" ht="14.25" customHeight="1" x14ac:dyDescent="0.3">
      <c r="E960" s="9"/>
      <c r="G960" s="9"/>
      <c r="I960" s="9"/>
      <c r="L960" s="9"/>
    </row>
    <row r="961" spans="5:12" ht="14.25" customHeight="1" x14ac:dyDescent="0.3">
      <c r="E961" s="9"/>
      <c r="G961" s="9"/>
      <c r="I961" s="9"/>
      <c r="L961" s="9"/>
    </row>
    <row r="962" spans="5:12" ht="14.25" customHeight="1" x14ac:dyDescent="0.3">
      <c r="E962" s="9"/>
      <c r="G962" s="9"/>
      <c r="I962" s="9"/>
      <c r="L962" s="9"/>
    </row>
    <row r="963" spans="5:12" ht="14.25" customHeight="1" x14ac:dyDescent="0.3">
      <c r="E963" s="9"/>
      <c r="G963" s="9"/>
      <c r="I963" s="9"/>
      <c r="L963" s="9"/>
    </row>
    <row r="964" spans="5:12" ht="14.25" customHeight="1" x14ac:dyDescent="0.3">
      <c r="E964" s="9"/>
      <c r="G964" s="9"/>
      <c r="I964" s="9"/>
      <c r="L964" s="9"/>
    </row>
    <row r="965" spans="5:12" ht="14.25" customHeight="1" x14ac:dyDescent="0.3">
      <c r="E965" s="9"/>
      <c r="G965" s="9"/>
      <c r="I965" s="9"/>
      <c r="L965" s="9"/>
    </row>
    <row r="966" spans="5:12" ht="14.25" customHeight="1" x14ac:dyDescent="0.3">
      <c r="E966" s="9"/>
      <c r="G966" s="9"/>
      <c r="I966" s="9"/>
      <c r="L966" s="9"/>
    </row>
    <row r="967" spans="5:12" ht="14.25" customHeight="1" x14ac:dyDescent="0.3">
      <c r="E967" s="9"/>
      <c r="G967" s="9"/>
      <c r="I967" s="9"/>
      <c r="L967" s="9"/>
    </row>
    <row r="968" spans="5:12" ht="14.25" customHeight="1" x14ac:dyDescent="0.3">
      <c r="E968" s="9"/>
      <c r="G968" s="9"/>
      <c r="I968" s="9"/>
      <c r="L968" s="9"/>
    </row>
    <row r="969" spans="5:12" ht="14.25" customHeight="1" x14ac:dyDescent="0.3">
      <c r="E969" s="9"/>
      <c r="G969" s="9"/>
      <c r="I969" s="9"/>
      <c r="L969" s="9"/>
    </row>
    <row r="970" spans="5:12" ht="14.25" customHeight="1" x14ac:dyDescent="0.3">
      <c r="E970" s="9"/>
      <c r="G970" s="9"/>
      <c r="I970" s="9"/>
      <c r="L970" s="9"/>
    </row>
    <row r="971" spans="5:12" ht="14.25" customHeight="1" x14ac:dyDescent="0.3">
      <c r="E971" s="9"/>
      <c r="G971" s="9"/>
      <c r="I971" s="9"/>
      <c r="L971" s="9"/>
    </row>
    <row r="972" spans="5:12" ht="14.25" customHeight="1" x14ac:dyDescent="0.3">
      <c r="E972" s="9"/>
      <c r="G972" s="9"/>
      <c r="I972" s="9"/>
      <c r="L972" s="9"/>
    </row>
    <row r="973" spans="5:12" ht="14.25" customHeight="1" x14ac:dyDescent="0.3">
      <c r="E973" s="9"/>
      <c r="G973" s="9"/>
      <c r="I973" s="9"/>
      <c r="L973" s="9"/>
    </row>
    <row r="974" spans="5:12" ht="14.25" customHeight="1" x14ac:dyDescent="0.3">
      <c r="E974" s="9"/>
      <c r="G974" s="9"/>
      <c r="I974" s="9"/>
      <c r="L974" s="9"/>
    </row>
    <row r="975" spans="5:12" ht="14.25" customHeight="1" x14ac:dyDescent="0.3">
      <c r="E975" s="9"/>
      <c r="G975" s="9"/>
      <c r="I975" s="9"/>
      <c r="L975" s="9"/>
    </row>
    <row r="976" spans="5:12" ht="14.25" customHeight="1" x14ac:dyDescent="0.3">
      <c r="E976" s="9"/>
      <c r="G976" s="9"/>
      <c r="I976" s="9"/>
      <c r="L976" s="9"/>
    </row>
    <row r="977" spans="5:12" ht="14.25" customHeight="1" x14ac:dyDescent="0.3">
      <c r="E977" s="9"/>
      <c r="G977" s="9"/>
      <c r="I977" s="9"/>
      <c r="L977" s="9"/>
    </row>
    <row r="978" spans="5:12" ht="14.25" customHeight="1" x14ac:dyDescent="0.3">
      <c r="E978" s="9"/>
      <c r="G978" s="9"/>
      <c r="I978" s="9"/>
      <c r="L978" s="9"/>
    </row>
    <row r="979" spans="5:12" ht="14.25" customHeight="1" x14ac:dyDescent="0.3">
      <c r="E979" s="9"/>
      <c r="G979" s="9"/>
      <c r="I979" s="9"/>
      <c r="L979" s="9"/>
    </row>
    <row r="980" spans="5:12" ht="14.25" customHeight="1" x14ac:dyDescent="0.3">
      <c r="E980" s="9"/>
      <c r="G980" s="9"/>
      <c r="I980" s="9"/>
      <c r="L980" s="9"/>
    </row>
    <row r="981" spans="5:12" ht="14.25" customHeight="1" x14ac:dyDescent="0.3">
      <c r="E981" s="9"/>
      <c r="G981" s="9"/>
      <c r="I981" s="9"/>
      <c r="L981" s="9"/>
    </row>
    <row r="982" spans="5:12" ht="14.25" customHeight="1" x14ac:dyDescent="0.3">
      <c r="E982" s="9"/>
      <c r="G982" s="9"/>
      <c r="I982" s="9"/>
      <c r="L982" s="9"/>
    </row>
    <row r="983" spans="5:12" ht="14.25" customHeight="1" x14ac:dyDescent="0.3">
      <c r="E983" s="9"/>
      <c r="G983" s="9"/>
      <c r="I983" s="9"/>
      <c r="L983" s="9"/>
    </row>
    <row r="984" spans="5:12" ht="14.25" customHeight="1" x14ac:dyDescent="0.3">
      <c r="E984" s="9"/>
      <c r="G984" s="9"/>
      <c r="I984" s="9"/>
      <c r="L984" s="9"/>
    </row>
    <row r="985" spans="5:12" ht="14.25" customHeight="1" x14ac:dyDescent="0.3">
      <c r="E985" s="9"/>
      <c r="G985" s="9"/>
      <c r="I985" s="9"/>
      <c r="L985" s="9"/>
    </row>
    <row r="986" spans="5:12" ht="14.25" customHeight="1" x14ac:dyDescent="0.3">
      <c r="E986" s="9"/>
      <c r="G986" s="9"/>
      <c r="I986" s="9"/>
      <c r="L986" s="9"/>
    </row>
    <row r="987" spans="5:12" ht="14.25" customHeight="1" x14ac:dyDescent="0.3">
      <c r="E987" s="9"/>
      <c r="G987" s="9"/>
      <c r="I987" s="9"/>
      <c r="L987" s="9"/>
    </row>
    <row r="988" spans="5:12" ht="14.25" customHeight="1" x14ac:dyDescent="0.3">
      <c r="E988" s="9"/>
      <c r="G988" s="9"/>
      <c r="I988" s="9"/>
      <c r="L988" s="9"/>
    </row>
    <row r="989" spans="5:12" ht="14.25" customHeight="1" x14ac:dyDescent="0.3">
      <c r="E989" s="9"/>
      <c r="G989" s="9"/>
      <c r="I989" s="9"/>
      <c r="L989" s="9"/>
    </row>
    <row r="990" spans="5:12" ht="14.25" customHeight="1" x14ac:dyDescent="0.3">
      <c r="E990" s="9"/>
      <c r="G990" s="9"/>
      <c r="I990" s="9"/>
      <c r="L990" s="9"/>
    </row>
    <row r="991" spans="5:12" ht="14.25" customHeight="1" x14ac:dyDescent="0.3">
      <c r="E991" s="9"/>
      <c r="G991" s="9"/>
      <c r="I991" s="9"/>
      <c r="L991" s="9"/>
    </row>
    <row r="992" spans="5:12" ht="14.25" customHeight="1" x14ac:dyDescent="0.3">
      <c r="E992" s="9"/>
      <c r="G992" s="9"/>
      <c r="I992" s="9"/>
      <c r="L992" s="9"/>
    </row>
    <row r="993" spans="5:12" ht="14.25" customHeight="1" x14ac:dyDescent="0.3">
      <c r="E993" s="9"/>
      <c r="G993" s="9"/>
      <c r="I993" s="9"/>
      <c r="L993" s="9"/>
    </row>
    <row r="994" spans="5:12" ht="14.25" customHeight="1" x14ac:dyDescent="0.3">
      <c r="E994" s="9"/>
      <c r="G994" s="9"/>
      <c r="I994" s="9"/>
      <c r="L994" s="9"/>
    </row>
    <row r="995" spans="5:12" ht="14.25" customHeight="1" x14ac:dyDescent="0.3">
      <c r="E995" s="9"/>
      <c r="G995" s="9"/>
      <c r="I995" s="9"/>
      <c r="L995" s="9"/>
    </row>
    <row r="996" spans="5:12" ht="14.25" customHeight="1" x14ac:dyDescent="0.3">
      <c r="E996" s="9"/>
      <c r="G996" s="9"/>
      <c r="I996" s="9"/>
      <c r="L996" s="9"/>
    </row>
    <row r="997" spans="5:12" ht="14.25" customHeight="1" x14ac:dyDescent="0.3">
      <c r="E997" s="9"/>
      <c r="G997" s="9"/>
      <c r="I997" s="9"/>
      <c r="L997" s="9"/>
    </row>
    <row r="998" spans="5:12" ht="14.25" customHeight="1" x14ac:dyDescent="0.3">
      <c r="E998" s="9"/>
      <c r="G998" s="9"/>
      <c r="I998" s="9"/>
      <c r="L998" s="9"/>
    </row>
    <row r="999" spans="5:12" ht="14.25" customHeight="1" x14ac:dyDescent="0.3">
      <c r="E999" s="9"/>
      <c r="G999" s="9"/>
      <c r="I999" s="9"/>
      <c r="L999" s="9"/>
    </row>
    <row r="1000" spans="5:12" ht="14.25" customHeight="1" x14ac:dyDescent="0.3">
      <c r="E1000" s="9"/>
      <c r="G1000" s="9"/>
      <c r="I1000" s="9"/>
      <c r="L1000" s="9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00"/>
  <sheetViews>
    <sheetView workbookViewId="0"/>
  </sheetViews>
  <sheetFormatPr defaultColWidth="12.59765625" defaultRowHeight="15" customHeight="1" x14ac:dyDescent="0.25"/>
  <cols>
    <col min="1" max="1" width="11" customWidth="1"/>
    <col min="2" max="2" width="11.09765625" customWidth="1"/>
    <col min="3" max="3" width="13.09765625" customWidth="1"/>
    <col min="4" max="4" width="13.8984375" customWidth="1"/>
    <col min="5" max="5" width="18.8984375" customWidth="1"/>
    <col min="6" max="6" width="4.59765625" customWidth="1"/>
    <col min="7" max="7" width="17.3984375" customWidth="1"/>
    <col min="8" max="8" width="4.8984375" customWidth="1"/>
    <col min="9" max="9" width="22.69921875" customWidth="1"/>
    <col min="10" max="10" width="6.3984375" customWidth="1"/>
    <col min="11" max="11" width="5.8984375" customWidth="1"/>
    <col min="12" max="12" width="30.19921875" customWidth="1"/>
    <col min="13" max="26" width="7.59765625" customWidth="1"/>
  </cols>
  <sheetData>
    <row r="1" spans="1:12" ht="14.25" customHeight="1" x14ac:dyDescent="0.3">
      <c r="A1" s="6" t="s">
        <v>59</v>
      </c>
      <c r="B1" s="6" t="s">
        <v>65</v>
      </c>
      <c r="E1" s="8" t="s">
        <v>61</v>
      </c>
      <c r="G1" s="8" t="s">
        <v>66</v>
      </c>
      <c r="I1" s="8" t="s">
        <v>67</v>
      </c>
      <c r="L1" s="9"/>
    </row>
    <row r="2" spans="1:12" ht="14.25" customHeight="1" x14ac:dyDescent="0.3">
      <c r="A2" s="13">
        <v>102.550003</v>
      </c>
      <c r="B2" s="13">
        <v>107.900002</v>
      </c>
      <c r="E2" s="9">
        <f t="shared" ref="E2:E247" si="0">LN(A3/A2)</f>
        <v>-4.8771519394884104E-4</v>
      </c>
      <c r="G2" s="9">
        <f t="shared" ref="G2:G247" si="1">LN(B3/B2)</f>
        <v>-2.486641823727918E-2</v>
      </c>
      <c r="I2" s="9">
        <f t="shared" ref="I2:I247" si="2">A2*E2+B2*G2</f>
        <v>-2.733101772137859</v>
      </c>
      <c r="L2" s="9"/>
    </row>
    <row r="3" spans="1:12" ht="14.25" customHeight="1" x14ac:dyDescent="0.3">
      <c r="A3" s="13">
        <v>102.5</v>
      </c>
      <c r="B3" s="13">
        <v>105.25</v>
      </c>
      <c r="E3" s="9">
        <f t="shared" si="0"/>
        <v>1.0674511941900264E-2</v>
      </c>
      <c r="G3" s="9">
        <f t="shared" si="1"/>
        <v>1.9290205033155212E-2</v>
      </c>
      <c r="I3" s="9">
        <f t="shared" si="2"/>
        <v>3.1244315537843632</v>
      </c>
      <c r="L3" s="8" t="s">
        <v>21</v>
      </c>
    </row>
    <row r="4" spans="1:12" ht="14.25" customHeight="1" x14ac:dyDescent="0.3">
      <c r="A4" s="13">
        <v>103.599998</v>
      </c>
      <c r="B4" s="13">
        <v>107.300003</v>
      </c>
      <c r="E4" s="9">
        <f t="shared" si="0"/>
        <v>1.9121041812403854E-2</v>
      </c>
      <c r="G4" s="9">
        <f t="shared" si="1"/>
        <v>-9.8338697911197082E-3</v>
      </c>
      <c r="I4" s="9">
        <f t="shared" si="2"/>
        <v>0.92576563543420143</v>
      </c>
      <c r="L4" s="9">
        <f>AVERAGE(I2:I246)</f>
        <v>-2.4923200620431369E-2</v>
      </c>
    </row>
    <row r="5" spans="1:12" ht="14.25" customHeight="1" x14ac:dyDescent="0.3">
      <c r="A5" s="13">
        <v>105.599998</v>
      </c>
      <c r="B5" s="13">
        <v>106.25</v>
      </c>
      <c r="E5" s="9">
        <f t="shared" si="0"/>
        <v>-3.1748650049673408E-2</v>
      </c>
      <c r="G5" s="9">
        <f t="shared" si="1"/>
        <v>-1.1834457647002796E-2</v>
      </c>
      <c r="I5" s="9">
        <f t="shared" si="2"/>
        <v>-4.6100685067422589</v>
      </c>
      <c r="L5" s="9"/>
    </row>
    <row r="6" spans="1:12" ht="14.25" customHeight="1" x14ac:dyDescent="0.3">
      <c r="A6" s="13">
        <v>102.300003</v>
      </c>
      <c r="B6" s="13">
        <v>105</v>
      </c>
      <c r="E6" s="9">
        <f t="shared" si="0"/>
        <v>-3.3295060552861987E-2</v>
      </c>
      <c r="G6" s="9">
        <f t="shared" si="1"/>
        <v>-4.1318149330730976E-2</v>
      </c>
      <c r="I6" s="9">
        <f t="shared" si="2"/>
        <v>-7.7444904741697149</v>
      </c>
      <c r="L6" s="52" t="s">
        <v>68</v>
      </c>
    </row>
    <row r="7" spans="1:12" ht="14.25" customHeight="1" x14ac:dyDescent="0.3">
      <c r="A7" s="13">
        <v>98.949996999999996</v>
      </c>
      <c r="B7" s="13">
        <v>100.75</v>
      </c>
      <c r="E7" s="9">
        <f t="shared" si="0"/>
        <v>-6.9570467718717069E-2</v>
      </c>
      <c r="G7" s="9">
        <f t="shared" si="1"/>
        <v>-0.11061280701763855</v>
      </c>
      <c r="I7" s="9">
        <f t="shared" si="2"/>
        <v>-18.028237879082734</v>
      </c>
      <c r="L7" s="9">
        <f>VARP(I2:I246)</f>
        <v>14.281005136185104</v>
      </c>
    </row>
    <row r="8" spans="1:12" ht="14.25" customHeight="1" x14ac:dyDescent="0.3">
      <c r="A8" s="13">
        <v>92.300003000000004</v>
      </c>
      <c r="B8" s="13">
        <v>90.199996999999996</v>
      </c>
      <c r="E8" s="9">
        <f t="shared" si="0"/>
        <v>-1.089335355188469E-2</v>
      </c>
      <c r="G8" s="9">
        <f t="shared" si="1"/>
        <v>8.038380505632127E-2</v>
      </c>
      <c r="I8" s="9">
        <f t="shared" si="2"/>
        <v>6.2451624094097458</v>
      </c>
      <c r="L8" s="9"/>
    </row>
    <row r="9" spans="1:12" ht="14.25" customHeight="1" x14ac:dyDescent="0.3">
      <c r="A9" s="13">
        <v>91.300003000000004</v>
      </c>
      <c r="B9" s="13">
        <v>97.75</v>
      </c>
      <c r="E9" s="9">
        <f t="shared" si="0"/>
        <v>4.4975427027054739E-2</v>
      </c>
      <c r="G9" s="9">
        <f t="shared" si="1"/>
        <v>1.7241776268593065E-2</v>
      </c>
      <c r="I9" s="9">
        <f t="shared" si="2"/>
        <v>5.7916402527513515</v>
      </c>
      <c r="L9" s="8" t="s">
        <v>69</v>
      </c>
    </row>
    <row r="10" spans="1:12" ht="14.25" customHeight="1" x14ac:dyDescent="0.3">
      <c r="A10" s="13">
        <v>95.5</v>
      </c>
      <c r="B10" s="13">
        <v>99.449996999999996</v>
      </c>
      <c r="E10" s="9">
        <f t="shared" si="0"/>
        <v>-3.6716327250832584E-3</v>
      </c>
      <c r="G10" s="9">
        <f t="shared" si="1"/>
        <v>-1.9802597130266691E-2</v>
      </c>
      <c r="I10" s="9">
        <f t="shared" si="2"/>
        <v>-2.3200091504426821</v>
      </c>
      <c r="L10" s="9">
        <f>CORREL(A2:A247,B2:B247)</f>
        <v>-0.34797826827373801</v>
      </c>
    </row>
    <row r="11" spans="1:12" ht="14.25" customHeight="1" x14ac:dyDescent="0.3">
      <c r="A11" s="13">
        <v>95.150002000000001</v>
      </c>
      <c r="B11" s="13">
        <v>97.5</v>
      </c>
      <c r="E11" s="9">
        <f t="shared" si="0"/>
        <v>-5.2687159757889204E-3</v>
      </c>
      <c r="G11" s="9">
        <f t="shared" si="1"/>
        <v>-1.0261468214313842E-3</v>
      </c>
      <c r="I11" s="9">
        <f t="shared" si="2"/>
        <v>-0.60136765072330767</v>
      </c>
      <c r="L11" s="9"/>
    </row>
    <row r="12" spans="1:12" ht="14.25" customHeight="1" x14ac:dyDescent="0.3">
      <c r="A12" s="13">
        <v>94.650002000000001</v>
      </c>
      <c r="B12" s="13">
        <v>97.400002000000001</v>
      </c>
      <c r="E12" s="9">
        <f t="shared" si="0"/>
        <v>-1.5860642861152954E-3</v>
      </c>
      <c r="G12" s="9">
        <f t="shared" si="1"/>
        <v>5.1316398618125717E-4</v>
      </c>
      <c r="I12" s="9">
        <f t="shared" si="2"/>
        <v>-0.10013881457255885</v>
      </c>
      <c r="L12" s="9"/>
    </row>
    <row r="13" spans="1:12" ht="14.25" customHeight="1" x14ac:dyDescent="0.3">
      <c r="A13" s="13">
        <v>94.5</v>
      </c>
      <c r="B13" s="13">
        <v>97.449996999999996</v>
      </c>
      <c r="E13" s="9">
        <f t="shared" si="0"/>
        <v>1.1049867583758753E-2</v>
      </c>
      <c r="G13" s="9">
        <f t="shared" si="1"/>
        <v>-1.2910068681922302E-2</v>
      </c>
      <c r="I13" s="9">
        <f t="shared" si="2"/>
        <v>-0.21387366765792026</v>
      </c>
      <c r="L13" s="9"/>
    </row>
    <row r="14" spans="1:12" ht="14.25" customHeight="1" x14ac:dyDescent="0.3">
      <c r="A14" s="13">
        <v>95.550003000000004</v>
      </c>
      <c r="B14" s="13">
        <v>96.199996999999996</v>
      </c>
      <c r="E14" s="9">
        <f t="shared" si="0"/>
        <v>-1.1579139898775291E-2</v>
      </c>
      <c r="G14" s="9">
        <f t="shared" si="1"/>
        <v>-5.2110593756833816E-3</v>
      </c>
      <c r="I14" s="9">
        <f t="shared" si="2"/>
        <v>-1.6076907483729619</v>
      </c>
      <c r="L14" s="9"/>
    </row>
    <row r="15" spans="1:12" ht="14.25" customHeight="1" x14ac:dyDescent="0.3">
      <c r="A15" s="13">
        <v>94.449996999999996</v>
      </c>
      <c r="B15" s="13">
        <v>95.699996999999996</v>
      </c>
      <c r="E15" s="9">
        <f t="shared" si="0"/>
        <v>2.9728457839755203E-2</v>
      </c>
      <c r="G15" s="9">
        <f t="shared" si="1"/>
        <v>1.555241349124967E-2</v>
      </c>
      <c r="I15" s="9">
        <f t="shared" si="2"/>
        <v>4.2962186782348581</v>
      </c>
      <c r="L15" s="9"/>
    </row>
    <row r="16" spans="1:12" ht="14.25" customHeight="1" x14ac:dyDescent="0.3">
      <c r="A16" s="13">
        <v>97.300003000000004</v>
      </c>
      <c r="B16" s="13">
        <v>97.199996999999996</v>
      </c>
      <c r="E16" s="9">
        <f t="shared" si="0"/>
        <v>-8.2560116794956288E-3</v>
      </c>
      <c r="G16" s="9">
        <f t="shared" si="1"/>
        <v>-1.9216369531121488E-2</v>
      </c>
      <c r="I16" s="9">
        <f t="shared" si="2"/>
        <v>-2.6711410219588596</v>
      </c>
      <c r="L16" s="9"/>
    </row>
    <row r="17" spans="1:12" ht="14.25" customHeight="1" x14ac:dyDescent="0.3">
      <c r="A17" s="13">
        <v>96.5</v>
      </c>
      <c r="B17" s="13">
        <v>95.349997999999999</v>
      </c>
      <c r="E17" s="9">
        <f t="shared" si="0"/>
        <v>2.8602592917666678E-2</v>
      </c>
      <c r="G17" s="9">
        <f t="shared" si="1"/>
        <v>1.5719364156106131E-3</v>
      </c>
      <c r="I17" s="9">
        <f t="shared" si="2"/>
        <v>2.9100343506394335</v>
      </c>
      <c r="L17" s="9"/>
    </row>
    <row r="18" spans="1:12" ht="14.25" customHeight="1" x14ac:dyDescent="0.3">
      <c r="A18" s="13">
        <v>99.300003000000004</v>
      </c>
      <c r="B18" s="13">
        <v>95.5</v>
      </c>
      <c r="E18" s="9">
        <f t="shared" si="0"/>
        <v>-2.5207978303139096E-3</v>
      </c>
      <c r="G18" s="9">
        <f t="shared" si="1"/>
        <v>-4.1972989658343477E-3</v>
      </c>
      <c r="I18" s="9">
        <f t="shared" si="2"/>
        <v>-0.65115728334974499</v>
      </c>
      <c r="L18" s="9"/>
    </row>
    <row r="19" spans="1:12" ht="14.25" customHeight="1" x14ac:dyDescent="0.3">
      <c r="A19" s="13">
        <v>99.050003000000004</v>
      </c>
      <c r="B19" s="13">
        <v>95.099997999999999</v>
      </c>
      <c r="E19" s="9">
        <f t="shared" si="0"/>
        <v>2.2461637437349205E-2</v>
      </c>
      <c r="G19" s="9">
        <f t="shared" si="1"/>
        <v>-1.5785428581324228E-3</v>
      </c>
      <c r="I19" s="9">
        <f t="shared" si="2"/>
        <v>2.0747058329030432</v>
      </c>
      <c r="L19" s="9"/>
    </row>
    <row r="20" spans="1:12" ht="14.25" customHeight="1" x14ac:dyDescent="0.3">
      <c r="A20" s="13">
        <v>101.300003</v>
      </c>
      <c r="B20" s="13">
        <v>94.949996999999996</v>
      </c>
      <c r="E20" s="9">
        <f t="shared" si="0"/>
        <v>1.567122140670741E-2</v>
      </c>
      <c r="G20" s="9">
        <f t="shared" si="1"/>
        <v>-6.3391550458270305E-3</v>
      </c>
      <c r="I20" s="9">
        <f t="shared" si="2"/>
        <v>0.98559202292931336</v>
      </c>
      <c r="L20" s="9"/>
    </row>
    <row r="21" spans="1:12" ht="14.25" customHeight="1" x14ac:dyDescent="0.3">
      <c r="A21" s="13">
        <v>102.900002</v>
      </c>
      <c r="B21" s="13">
        <v>94.349997999999999</v>
      </c>
      <c r="E21" s="9">
        <f t="shared" si="0"/>
        <v>1.5429409128515889E-2</v>
      </c>
      <c r="G21" s="9">
        <f t="shared" si="1"/>
        <v>1.3684466178937081E-2</v>
      </c>
      <c r="I21" s="9">
        <f t="shared" si="2"/>
        <v>2.8788155867968843</v>
      </c>
      <c r="L21" s="9"/>
    </row>
    <row r="22" spans="1:12" ht="14.25" customHeight="1" x14ac:dyDescent="0.3">
      <c r="A22" s="13">
        <v>104.5</v>
      </c>
      <c r="B22" s="13">
        <v>95.650002000000001</v>
      </c>
      <c r="E22" s="9">
        <f t="shared" si="0"/>
        <v>3.2017819394904307E-2</v>
      </c>
      <c r="G22" s="9">
        <f t="shared" si="1"/>
        <v>-9.4538728332920399E-3</v>
      </c>
      <c r="I22" s="9">
        <f t="shared" si="2"/>
        <v>2.4415991713553709</v>
      </c>
      <c r="L22" s="9"/>
    </row>
    <row r="23" spans="1:12" ht="14.25" customHeight="1" x14ac:dyDescent="0.3">
      <c r="A23" s="13">
        <v>107.900002</v>
      </c>
      <c r="B23" s="13">
        <v>94.75</v>
      </c>
      <c r="E23" s="9">
        <f t="shared" si="0"/>
        <v>-4.1792956312137744E-3</v>
      </c>
      <c r="G23" s="9">
        <f t="shared" si="1"/>
        <v>-1.9180162070500151E-2</v>
      </c>
      <c r="I23" s="9">
        <f t="shared" si="2"/>
        <v>-2.2682663631464468</v>
      </c>
      <c r="L23" s="9"/>
    </row>
    <row r="24" spans="1:12" ht="14.25" customHeight="1" x14ac:dyDescent="0.3">
      <c r="A24" s="13">
        <v>107.449997</v>
      </c>
      <c r="B24" s="13">
        <v>92.949996999999996</v>
      </c>
      <c r="E24" s="9">
        <f t="shared" si="0"/>
        <v>-1.2643568398760355E-2</v>
      </c>
      <c r="G24" s="9">
        <f t="shared" si="1"/>
        <v>-1.1360630767608761E-2</v>
      </c>
      <c r="I24" s="9">
        <f t="shared" si="2"/>
        <v>-2.414521982283437</v>
      </c>
      <c r="L24" s="9"/>
    </row>
    <row r="25" spans="1:12" ht="14.25" customHeight="1" x14ac:dyDescent="0.3">
      <c r="A25" s="13">
        <v>106.099998</v>
      </c>
      <c r="B25" s="13">
        <v>91.900002000000001</v>
      </c>
      <c r="E25" s="9">
        <f t="shared" si="0"/>
        <v>-4.0880903733701915E-2</v>
      </c>
      <c r="G25" s="9">
        <f t="shared" si="1"/>
        <v>-1.5351200418546321E-2</v>
      </c>
      <c r="I25" s="9">
        <f t="shared" si="2"/>
        <v>-5.7482391535507729</v>
      </c>
      <c r="L25" s="9"/>
    </row>
    <row r="26" spans="1:12" ht="14.25" customHeight="1" x14ac:dyDescent="0.3">
      <c r="A26" s="13">
        <v>101.849998</v>
      </c>
      <c r="B26" s="13">
        <v>90.5</v>
      </c>
      <c r="E26" s="9">
        <f t="shared" si="0"/>
        <v>-2.8381272901504054E-2</v>
      </c>
      <c r="G26" s="9">
        <f t="shared" si="1"/>
        <v>7.7050134796678828E-3</v>
      </c>
      <c r="I26" s="9">
        <f t="shared" si="2"/>
        <v>-2.1933288683456986</v>
      </c>
      <c r="L26" s="9"/>
    </row>
    <row r="27" spans="1:12" ht="14.25" customHeight="1" x14ac:dyDescent="0.3">
      <c r="A27" s="13">
        <v>99</v>
      </c>
      <c r="B27" s="13">
        <v>91.199996999999996</v>
      </c>
      <c r="E27" s="9">
        <f t="shared" si="0"/>
        <v>8.0483632429482078E-3</v>
      </c>
      <c r="G27" s="9">
        <f t="shared" si="1"/>
        <v>2.704329304175181E-2</v>
      </c>
      <c r="I27" s="9">
        <f t="shared" si="2"/>
        <v>3.2631362053297583</v>
      </c>
      <c r="L27" s="9"/>
    </row>
    <row r="28" spans="1:12" ht="14.25" customHeight="1" x14ac:dyDescent="0.3">
      <c r="A28" s="13">
        <v>99.800003000000004</v>
      </c>
      <c r="B28" s="13">
        <v>93.699996999999996</v>
      </c>
      <c r="E28" s="9">
        <f t="shared" si="0"/>
        <v>3.999945333106064E-3</v>
      </c>
      <c r="G28" s="9">
        <f t="shared" si="1"/>
        <v>-2.136720932658865E-3</v>
      </c>
      <c r="I28" s="9">
        <f t="shared" si="2"/>
        <v>0.19898381126384837</v>
      </c>
      <c r="L28" s="9"/>
    </row>
    <row r="29" spans="1:12" ht="14.25" customHeight="1" x14ac:dyDescent="0.3">
      <c r="A29" s="13">
        <v>100.199997</v>
      </c>
      <c r="B29" s="13">
        <v>93.5</v>
      </c>
      <c r="E29" s="9">
        <f t="shared" si="0"/>
        <v>-4.8565639968956173E-2</v>
      </c>
      <c r="G29" s="9">
        <f t="shared" si="1"/>
        <v>-3.64864644600685E-2</v>
      </c>
      <c r="I29" s="9">
        <f t="shared" si="2"/>
        <v>-8.2777614062088922</v>
      </c>
      <c r="L29" s="9"/>
    </row>
    <row r="30" spans="1:12" ht="14.25" customHeight="1" x14ac:dyDescent="0.3">
      <c r="A30" s="13">
        <v>95.449996999999996</v>
      </c>
      <c r="B30" s="13">
        <v>90.150002000000001</v>
      </c>
      <c r="E30" s="9">
        <f t="shared" si="0"/>
        <v>-1.7970853891167798E-2</v>
      </c>
      <c r="G30" s="9">
        <f t="shared" si="1"/>
        <v>-1.4525439743760823E-2</v>
      </c>
      <c r="I30" s="9">
        <f t="shared" si="2"/>
        <v>-3.0247863719503219</v>
      </c>
      <c r="L30" s="9"/>
    </row>
    <row r="31" spans="1:12" ht="14.25" customHeight="1" x14ac:dyDescent="0.3">
      <c r="A31" s="13">
        <v>93.75</v>
      </c>
      <c r="B31" s="13">
        <v>88.849997999999999</v>
      </c>
      <c r="E31" s="9">
        <f t="shared" si="0"/>
        <v>-2.1564177915840525E-2</v>
      </c>
      <c r="G31" s="9">
        <f t="shared" si="1"/>
        <v>-3.6096741492912886E-2</v>
      </c>
      <c r="I31" s="9">
        <f t="shared" si="2"/>
        <v>-5.2288370890618765</v>
      </c>
      <c r="L31" s="9"/>
    </row>
    <row r="32" spans="1:12" ht="14.25" customHeight="1" x14ac:dyDescent="0.3">
      <c r="A32" s="13">
        <v>91.75</v>
      </c>
      <c r="B32" s="13">
        <v>85.699996999999996</v>
      </c>
      <c r="E32" s="9">
        <f t="shared" si="0"/>
        <v>-3.821986592737448E-3</v>
      </c>
      <c r="G32" s="9">
        <f t="shared" si="1"/>
        <v>-2.2419747310339695E-2</v>
      </c>
      <c r="I32" s="9">
        <f t="shared" si="2"/>
        <v>-2.2720395471205306</v>
      </c>
      <c r="L32" s="9"/>
    </row>
    <row r="33" spans="1:12" ht="14.25" customHeight="1" x14ac:dyDescent="0.3">
      <c r="A33" s="13">
        <v>91.400002000000001</v>
      </c>
      <c r="B33" s="13">
        <v>83.800003000000004</v>
      </c>
      <c r="E33" s="9">
        <f t="shared" si="0"/>
        <v>1.6816181550093325E-2</v>
      </c>
      <c r="G33" s="9">
        <f t="shared" si="1"/>
        <v>8.3184910755687153E-3</v>
      </c>
      <c r="I33" s="9">
        <f t="shared" si="2"/>
        <v>2.2340886043990245</v>
      </c>
      <c r="L33" s="9"/>
    </row>
    <row r="34" spans="1:12" ht="14.25" customHeight="1" x14ac:dyDescent="0.3">
      <c r="A34" s="13">
        <v>92.949996999999996</v>
      </c>
      <c r="B34" s="13">
        <v>84.5</v>
      </c>
      <c r="E34" s="9">
        <f t="shared" si="0"/>
        <v>-1.9006817706487315E-2</v>
      </c>
      <c r="G34" s="9">
        <f t="shared" si="1"/>
        <v>1.4101256234771015E-2</v>
      </c>
      <c r="I34" s="9">
        <f t="shared" si="2"/>
        <v>-0.57512749695939203</v>
      </c>
      <c r="L34" s="9"/>
    </row>
    <row r="35" spans="1:12" ht="14.25" customHeight="1" x14ac:dyDescent="0.3">
      <c r="A35" s="13">
        <v>91.199996999999996</v>
      </c>
      <c r="B35" s="13">
        <v>85.699996999999996</v>
      </c>
      <c r="E35" s="9">
        <f t="shared" si="0"/>
        <v>2.9707829742046929E-2</v>
      </c>
      <c r="G35" s="9">
        <f t="shared" si="1"/>
        <v>1.620407029844528E-2</v>
      </c>
      <c r="I35" s="9">
        <f t="shared" si="2"/>
        <v>4.0980427593157396</v>
      </c>
      <c r="L35" s="9"/>
    </row>
    <row r="36" spans="1:12" ht="14.25" customHeight="1" x14ac:dyDescent="0.3">
      <c r="A36" s="13">
        <v>93.949996999999996</v>
      </c>
      <c r="B36" s="13">
        <v>87.099997999999999</v>
      </c>
      <c r="E36" s="9">
        <f t="shared" si="0"/>
        <v>1.4267148212099198E-2</v>
      </c>
      <c r="G36" s="9">
        <f t="shared" si="1"/>
        <v>-4.6030117119249744E-3</v>
      </c>
      <c r="I36" s="9">
        <f t="shared" si="2"/>
        <v>0.93947622082263305</v>
      </c>
      <c r="L36" s="9"/>
    </row>
    <row r="37" spans="1:12" ht="14.25" customHeight="1" x14ac:dyDescent="0.3">
      <c r="A37" s="13">
        <v>95.300003000000004</v>
      </c>
      <c r="B37" s="13">
        <v>86.699996999999996</v>
      </c>
      <c r="E37" s="9">
        <f t="shared" si="0"/>
        <v>3.4041399184919663E-2</v>
      </c>
      <c r="G37" s="9">
        <f t="shared" si="1"/>
        <v>1.7153079814720133E-2</v>
      </c>
      <c r="I37" s="9">
        <f t="shared" si="2"/>
        <v>4.731317412924037</v>
      </c>
      <c r="L37" s="9"/>
    </row>
    <row r="38" spans="1:12" ht="14.25" customHeight="1" x14ac:dyDescent="0.3">
      <c r="A38" s="13">
        <v>98.599997999999999</v>
      </c>
      <c r="B38" s="13">
        <v>88.199996999999996</v>
      </c>
      <c r="E38" s="9">
        <f t="shared" si="0"/>
        <v>1.3598789606787124E-2</v>
      </c>
      <c r="G38" s="9">
        <f t="shared" si="1"/>
        <v>4.2181648049900732E-2</v>
      </c>
      <c r="I38" s="9">
        <f t="shared" si="2"/>
        <v>5.0612618594879315</v>
      </c>
      <c r="L38" s="9"/>
    </row>
    <row r="39" spans="1:12" ht="14.25" customHeight="1" x14ac:dyDescent="0.3">
      <c r="A39" s="13">
        <v>99.949996999999996</v>
      </c>
      <c r="B39" s="13">
        <v>92</v>
      </c>
      <c r="E39" s="9">
        <f t="shared" si="0"/>
        <v>8.468354467771496E-3</v>
      </c>
      <c r="G39" s="9">
        <f t="shared" si="1"/>
        <v>-1.8651083403509731E-2</v>
      </c>
      <c r="I39" s="9">
        <f t="shared" si="2"/>
        <v>-0.86948766947419764</v>
      </c>
      <c r="L39" s="9"/>
    </row>
    <row r="40" spans="1:12" ht="14.25" customHeight="1" x14ac:dyDescent="0.3">
      <c r="A40" s="13">
        <v>100.800003</v>
      </c>
      <c r="B40" s="13">
        <v>90.300003000000004</v>
      </c>
      <c r="E40" s="9">
        <f t="shared" si="0"/>
        <v>2.4982881376887089E-2</v>
      </c>
      <c r="G40" s="9">
        <f t="shared" si="1"/>
        <v>-1.6750809863623005E-2</v>
      </c>
      <c r="I40" s="9">
        <f t="shared" si="2"/>
        <v>1.0056763368012758</v>
      </c>
      <c r="L40" s="9"/>
    </row>
    <row r="41" spans="1:12" ht="14.25" customHeight="1" x14ac:dyDescent="0.3">
      <c r="A41" s="13">
        <v>103.349998</v>
      </c>
      <c r="B41" s="13">
        <v>88.800003000000004</v>
      </c>
      <c r="E41" s="9">
        <f t="shared" si="0"/>
        <v>-8.2584681975967755E-3</v>
      </c>
      <c r="G41" s="9">
        <f t="shared" si="1"/>
        <v>1.7857605740116834E-2</v>
      </c>
      <c r="I41" s="9">
        <f t="shared" si="2"/>
        <v>0.73224277159050177</v>
      </c>
      <c r="L41" s="9"/>
    </row>
    <row r="42" spans="1:12" ht="14.25" customHeight="1" x14ac:dyDescent="0.3">
      <c r="A42" s="13">
        <v>102.5</v>
      </c>
      <c r="B42" s="13">
        <v>90.400002000000001</v>
      </c>
      <c r="E42" s="9">
        <f t="shared" si="0"/>
        <v>-2.1198743266360044E-2</v>
      </c>
      <c r="G42" s="9">
        <f t="shared" si="1"/>
        <v>-7.7735539020906321E-3</v>
      </c>
      <c r="I42" s="9">
        <f t="shared" si="2"/>
        <v>-2.8756004730980056</v>
      </c>
      <c r="L42" s="9"/>
    </row>
    <row r="43" spans="1:12" ht="14.25" customHeight="1" x14ac:dyDescent="0.3">
      <c r="A43" s="13">
        <v>100.349998</v>
      </c>
      <c r="B43" s="13">
        <v>89.699996999999996</v>
      </c>
      <c r="E43" s="9">
        <f t="shared" si="0"/>
        <v>-9.5119215288503242E-3</v>
      </c>
      <c r="G43" s="9">
        <f t="shared" si="1"/>
        <v>4.4694152375187216E-2</v>
      </c>
      <c r="I43" s="9">
        <f t="shared" si="2"/>
        <v>3.0545440275755489</v>
      </c>
      <c r="L43" s="9"/>
    </row>
    <row r="44" spans="1:12" ht="14.25" customHeight="1" x14ac:dyDescent="0.3">
      <c r="A44" s="13">
        <v>99.400002000000001</v>
      </c>
      <c r="B44" s="13">
        <v>93.800003000000004</v>
      </c>
      <c r="E44" s="9">
        <f t="shared" si="0"/>
        <v>-1.510214215952716E-3</v>
      </c>
      <c r="G44" s="9">
        <f t="shared" si="1"/>
        <v>-2.4279584105622993E-2</v>
      </c>
      <c r="I44" s="9">
        <f t="shared" si="2"/>
        <v>-2.4275403580323176</v>
      </c>
      <c r="L44" s="9"/>
    </row>
    <row r="45" spans="1:12" ht="14.25" customHeight="1" x14ac:dyDescent="0.3">
      <c r="A45" s="13">
        <v>99.25</v>
      </c>
      <c r="B45" s="13">
        <v>91.550003000000004</v>
      </c>
      <c r="E45" s="9">
        <f t="shared" si="0"/>
        <v>5.4888818705760095E-2</v>
      </c>
      <c r="G45" s="9">
        <f t="shared" si="1"/>
        <v>-2.7687260464888987E-2</v>
      </c>
      <c r="I45" s="9">
        <f t="shared" si="2"/>
        <v>2.9129464779243213</v>
      </c>
      <c r="L45" s="9"/>
    </row>
    <row r="46" spans="1:12" ht="14.25" customHeight="1" x14ac:dyDescent="0.3">
      <c r="A46" s="13">
        <v>104.849998</v>
      </c>
      <c r="B46" s="13">
        <v>89.050003000000004</v>
      </c>
      <c r="E46" s="9">
        <f t="shared" si="0"/>
        <v>-1.2959125567636093E-2</v>
      </c>
      <c r="G46" s="9">
        <f t="shared" si="1"/>
        <v>1.7807915839130148E-2</v>
      </c>
      <c r="I46" s="9">
        <f t="shared" si="2"/>
        <v>0.227030669049894</v>
      </c>
      <c r="L46" s="9"/>
    </row>
    <row r="47" spans="1:12" ht="14.25" customHeight="1" x14ac:dyDescent="0.3">
      <c r="A47" s="13">
        <v>103.5</v>
      </c>
      <c r="B47" s="13">
        <v>90.650002000000001</v>
      </c>
      <c r="E47" s="9">
        <f t="shared" si="0"/>
        <v>0.10969891725642453</v>
      </c>
      <c r="G47" s="9">
        <f t="shared" si="1"/>
        <v>-1.5004437786661348E-2</v>
      </c>
      <c r="I47" s="9">
        <f t="shared" si="2"/>
        <v>9.9936856206702132</v>
      </c>
      <c r="L47" s="9"/>
    </row>
    <row r="48" spans="1:12" ht="14.25" customHeight="1" x14ac:dyDescent="0.3">
      <c r="A48" s="13">
        <v>115.5</v>
      </c>
      <c r="B48" s="13">
        <v>89.300003000000004</v>
      </c>
      <c r="E48" s="9">
        <f t="shared" si="0"/>
        <v>-2.8987563611220641E-2</v>
      </c>
      <c r="G48" s="9">
        <f t="shared" si="1"/>
        <v>-8.9989694631938712E-3</v>
      </c>
      <c r="I48" s="9">
        <f t="shared" si="2"/>
        <v>-4.1516715971561053</v>
      </c>
      <c r="L48" s="9"/>
    </row>
    <row r="49" spans="1:12" ht="14.25" customHeight="1" x14ac:dyDescent="0.3">
      <c r="A49" s="13">
        <v>112.199997</v>
      </c>
      <c r="B49" s="13">
        <v>88.5</v>
      </c>
      <c r="E49" s="9">
        <f t="shared" si="0"/>
        <v>-3.3072042389293489E-2</v>
      </c>
      <c r="G49" s="9">
        <f t="shared" si="1"/>
        <v>-2.575249610241474E-2</v>
      </c>
      <c r="I49" s="9">
        <f t="shared" si="2"/>
        <v>-5.9897789619263069</v>
      </c>
      <c r="L49" s="9"/>
    </row>
    <row r="50" spans="1:12" ht="14.25" customHeight="1" x14ac:dyDescent="0.3">
      <c r="A50" s="13">
        <v>108.550003</v>
      </c>
      <c r="B50" s="13">
        <v>86.25</v>
      </c>
      <c r="E50" s="9">
        <f t="shared" si="0"/>
        <v>5.249017246688082E-2</v>
      </c>
      <c r="G50" s="9">
        <f t="shared" si="1"/>
        <v>-1.7544309650909508E-2</v>
      </c>
      <c r="I50" s="9">
        <f t="shared" si="2"/>
        <v>4.1846116713594856</v>
      </c>
      <c r="L50" s="9"/>
    </row>
    <row r="51" spans="1:12" ht="14.25" customHeight="1" x14ac:dyDescent="0.3">
      <c r="A51" s="13">
        <v>114.400002</v>
      </c>
      <c r="B51" s="13">
        <v>84.75</v>
      </c>
      <c r="E51" s="9">
        <f t="shared" si="0"/>
        <v>8.2698708530126678E-3</v>
      </c>
      <c r="G51" s="9">
        <f t="shared" si="1"/>
        <v>4.7086843360998496E-3</v>
      </c>
      <c r="I51" s="9">
        <f t="shared" si="2"/>
        <v>1.3451342396088533</v>
      </c>
      <c r="L51" s="9"/>
    </row>
    <row r="52" spans="1:12" ht="14.25" customHeight="1" x14ac:dyDescent="0.3">
      <c r="A52" s="13">
        <v>115.349998</v>
      </c>
      <c r="B52" s="13">
        <v>85.150002000000001</v>
      </c>
      <c r="E52" s="9">
        <f t="shared" si="0"/>
        <v>4.3678785649482008E-2</v>
      </c>
      <c r="G52" s="9">
        <f t="shared" si="1"/>
        <v>1.8039418587760047E-2</v>
      </c>
      <c r="I52" s="9">
        <f t="shared" si="2"/>
        <v>6.5744043661367835</v>
      </c>
      <c r="L52" s="9"/>
    </row>
    <row r="53" spans="1:12" ht="14.25" customHeight="1" x14ac:dyDescent="0.3">
      <c r="A53" s="13">
        <v>120.5</v>
      </c>
      <c r="B53" s="13">
        <v>86.699996999999996</v>
      </c>
      <c r="E53" s="9">
        <f t="shared" si="0"/>
        <v>-1.7581013588912574E-2</v>
      </c>
      <c r="G53" s="9">
        <f t="shared" si="1"/>
        <v>-2.2748102923859762E-2</v>
      </c>
      <c r="I53" s="9">
        <f t="shared" si="2"/>
        <v>-4.0907725927182979</v>
      </c>
      <c r="L53" s="9"/>
    </row>
    <row r="54" spans="1:12" ht="14.25" customHeight="1" x14ac:dyDescent="0.3">
      <c r="A54" s="13">
        <v>118.400002</v>
      </c>
      <c r="B54" s="13">
        <v>84.75</v>
      </c>
      <c r="E54" s="9">
        <f t="shared" si="0"/>
        <v>-6.3546071688507103E-3</v>
      </c>
      <c r="G54" s="9">
        <f t="shared" si="1"/>
        <v>2.3570665424895612E-3</v>
      </c>
      <c r="I54" s="9">
        <f t="shared" si="2"/>
        <v>-0.55262411202514816</v>
      </c>
      <c r="L54" s="9"/>
    </row>
    <row r="55" spans="1:12" ht="14.25" customHeight="1" x14ac:dyDescent="0.3">
      <c r="A55" s="13">
        <v>117.650002</v>
      </c>
      <c r="B55" s="13">
        <v>84.949996999999996</v>
      </c>
      <c r="E55" s="9">
        <f t="shared" si="0"/>
        <v>-8.5361165602010382E-3</v>
      </c>
      <c r="G55" s="9">
        <f t="shared" si="1"/>
        <v>-5.8869592862187425E-4</v>
      </c>
      <c r="I55" s="9">
        <f t="shared" si="2"/>
        <v>-1.0542838477502257</v>
      </c>
      <c r="L55" s="9"/>
    </row>
    <row r="56" spans="1:12" ht="14.25" customHeight="1" x14ac:dyDescent="0.3">
      <c r="A56" s="13">
        <v>116.650002</v>
      </c>
      <c r="B56" s="13">
        <v>84.900002000000001</v>
      </c>
      <c r="E56" s="9">
        <f t="shared" si="0"/>
        <v>-7.3134245671149511E-3</v>
      </c>
      <c r="G56" s="9">
        <f t="shared" si="1"/>
        <v>5.6110891841298464E-2</v>
      </c>
      <c r="I56" s="9">
        <f t="shared" si="2"/>
        <v>3.9107038391672151</v>
      </c>
      <c r="L56" s="9"/>
    </row>
    <row r="57" spans="1:12" ht="14.25" customHeight="1" x14ac:dyDescent="0.3">
      <c r="A57" s="13">
        <v>115.800003</v>
      </c>
      <c r="B57" s="13">
        <v>89.800003000000004</v>
      </c>
      <c r="E57" s="9">
        <f t="shared" si="0"/>
        <v>1.0309343752125852E-2</v>
      </c>
      <c r="G57" s="9">
        <f t="shared" si="1"/>
        <v>8.869182258152428E-3</v>
      </c>
      <c r="I57" s="9">
        <f t="shared" si="2"/>
        <v>1.9902746308138397</v>
      </c>
      <c r="L57" s="9"/>
    </row>
    <row r="58" spans="1:12" ht="14.25" customHeight="1" x14ac:dyDescent="0.3">
      <c r="A58" s="13">
        <v>117</v>
      </c>
      <c r="B58" s="13">
        <v>90.599997999999999</v>
      </c>
      <c r="E58" s="9">
        <f t="shared" si="0"/>
        <v>1.0627092574286193E-2</v>
      </c>
      <c r="G58" s="9">
        <f t="shared" si="1"/>
        <v>-2.9685753900601571E-2</v>
      </c>
      <c r="I58" s="9">
        <f t="shared" si="2"/>
        <v>-1.4461594128315101</v>
      </c>
      <c r="L58" s="9"/>
    </row>
    <row r="59" spans="1:12" ht="14.25" customHeight="1" x14ac:dyDescent="0.3">
      <c r="A59" s="13">
        <v>118.25</v>
      </c>
      <c r="B59" s="13">
        <v>87.949996999999996</v>
      </c>
      <c r="E59" s="9">
        <f t="shared" si="0"/>
        <v>3.4084746170091482E-2</v>
      </c>
      <c r="G59" s="9">
        <f t="shared" si="1"/>
        <v>-1.8359655642141107E-2</v>
      </c>
      <c r="I59" s="9">
        <f t="shared" si="2"/>
        <v>2.4157895759659742</v>
      </c>
      <c r="L59" s="9"/>
    </row>
    <row r="60" spans="1:12" ht="14.25" customHeight="1" x14ac:dyDescent="0.3">
      <c r="A60" s="13">
        <v>122.349998</v>
      </c>
      <c r="B60" s="13">
        <v>86.349997999999999</v>
      </c>
      <c r="E60" s="9">
        <f t="shared" si="0"/>
        <v>-2.3151054543697341E-2</v>
      </c>
      <c r="G60" s="9">
        <f t="shared" si="1"/>
        <v>-1.1062657217407814E-2</v>
      </c>
      <c r="I60" s="9">
        <f t="shared" si="2"/>
        <v>-3.7877919057171106</v>
      </c>
      <c r="L60" s="9"/>
    </row>
    <row r="61" spans="1:12" ht="14.25" customHeight="1" x14ac:dyDescent="0.3">
      <c r="A61" s="13">
        <v>119.550003</v>
      </c>
      <c r="B61" s="13">
        <v>85.400002000000001</v>
      </c>
      <c r="E61" s="9">
        <f t="shared" si="0"/>
        <v>-2.1560784200680229E-2</v>
      </c>
      <c r="G61" s="9">
        <f t="shared" si="1"/>
        <v>5.8377280593687473E-3</v>
      </c>
      <c r="I61" s="9">
        <f t="shared" si="2"/>
        <v>-2.0790498279281269</v>
      </c>
      <c r="L61" s="9"/>
    </row>
    <row r="62" spans="1:12" ht="14.25" customHeight="1" x14ac:dyDescent="0.3">
      <c r="A62" s="13">
        <v>117</v>
      </c>
      <c r="B62" s="13">
        <v>85.900002000000001</v>
      </c>
      <c r="E62" s="9">
        <f t="shared" si="0"/>
        <v>3.4129896320149221E-3</v>
      </c>
      <c r="G62" s="9">
        <f t="shared" si="1"/>
        <v>-1.9988966654269798E-2</v>
      </c>
      <c r="I62" s="9">
        <f t="shared" si="2"/>
        <v>-1.3177324886339632</v>
      </c>
      <c r="L62" s="9"/>
    </row>
    <row r="63" spans="1:12" ht="14.25" customHeight="1" x14ac:dyDescent="0.3">
      <c r="A63" s="13">
        <v>117.400002</v>
      </c>
      <c r="B63" s="13">
        <v>84.199996999999996</v>
      </c>
      <c r="E63" s="9">
        <f t="shared" si="0"/>
        <v>-4.695880560864835E-3</v>
      </c>
      <c r="G63" s="9">
        <f t="shared" si="1"/>
        <v>-1.1346756758273464E-2</v>
      </c>
      <c r="I63" s="9">
        <f t="shared" si="2"/>
        <v>-1.5066932722436481</v>
      </c>
      <c r="L63" s="9"/>
    </row>
    <row r="64" spans="1:12" ht="14.25" customHeight="1" x14ac:dyDescent="0.3">
      <c r="A64" s="13">
        <v>116.849998</v>
      </c>
      <c r="B64" s="13">
        <v>83.25</v>
      </c>
      <c r="E64" s="9">
        <f t="shared" si="0"/>
        <v>-4.7179585489308734E-3</v>
      </c>
      <c r="G64" s="9">
        <f t="shared" si="1"/>
        <v>-3.2349504161866743E-2</v>
      </c>
      <c r="I64" s="9">
        <f t="shared" si="2"/>
        <v>-3.2443896684820617</v>
      </c>
      <c r="L64" s="9"/>
    </row>
    <row r="65" spans="1:12" ht="14.25" customHeight="1" x14ac:dyDescent="0.3">
      <c r="A65" s="13">
        <v>116.300003</v>
      </c>
      <c r="B65" s="13">
        <v>80.599997999999999</v>
      </c>
      <c r="E65" s="9">
        <f t="shared" si="0"/>
        <v>-1.2546173598886493E-2</v>
      </c>
      <c r="G65" s="9">
        <f t="shared" si="1"/>
        <v>1.4778655584830783E-2</v>
      </c>
      <c r="I65" s="9">
        <f t="shared" si="2"/>
        <v>-0.26796041660896996</v>
      </c>
      <c r="L65" s="9"/>
    </row>
    <row r="66" spans="1:12" ht="14.25" customHeight="1" x14ac:dyDescent="0.3">
      <c r="A66" s="13">
        <v>114.849998</v>
      </c>
      <c r="B66" s="13">
        <v>81.800003000000004</v>
      </c>
      <c r="E66" s="9">
        <f t="shared" si="0"/>
        <v>-2.3343945370461177E-2</v>
      </c>
      <c r="G66" s="9">
        <f t="shared" si="1"/>
        <v>-3.4829427816495846E-2</v>
      </c>
      <c r="I66" s="9">
        <f t="shared" si="2"/>
        <v>-5.5300993789872193</v>
      </c>
      <c r="L66" s="9"/>
    </row>
    <row r="67" spans="1:12" ht="14.25" customHeight="1" x14ac:dyDescent="0.3">
      <c r="A67" s="13">
        <v>112.199997</v>
      </c>
      <c r="B67" s="13">
        <v>79</v>
      </c>
      <c r="E67" s="9">
        <f t="shared" si="0"/>
        <v>9.3147980125157463E-3</v>
      </c>
      <c r="G67" s="9">
        <f t="shared" si="1"/>
        <v>-6.1336860366458128E-2</v>
      </c>
      <c r="I67" s="9">
        <f t="shared" si="2"/>
        <v>-3.8004916598903193</v>
      </c>
      <c r="L67" s="9"/>
    </row>
    <row r="68" spans="1:12" ht="14.25" customHeight="1" x14ac:dyDescent="0.3">
      <c r="A68" s="13">
        <v>113.25</v>
      </c>
      <c r="B68" s="13">
        <v>74.300003000000004</v>
      </c>
      <c r="E68" s="9">
        <f t="shared" si="0"/>
        <v>-1.7817843316793786E-2</v>
      </c>
      <c r="G68" s="9">
        <f t="shared" si="1"/>
        <v>3.5694429753120434E-2</v>
      </c>
      <c r="I68" s="9">
        <f t="shared" si="2"/>
        <v>0.63422548211324159</v>
      </c>
      <c r="L68" s="9"/>
    </row>
    <row r="69" spans="1:12" ht="14.25" customHeight="1" x14ac:dyDescent="0.3">
      <c r="A69" s="13">
        <v>111.25</v>
      </c>
      <c r="B69" s="13">
        <v>77</v>
      </c>
      <c r="E69" s="9">
        <f t="shared" si="0"/>
        <v>-8.575967588343749E-3</v>
      </c>
      <c r="G69" s="9">
        <f t="shared" si="1"/>
        <v>1.1620556696959257E-2</v>
      </c>
      <c r="I69" s="9">
        <f t="shared" si="2"/>
        <v>-5.9293528537379347E-2</v>
      </c>
      <c r="L69" s="9"/>
    </row>
    <row r="70" spans="1:12" ht="14.25" customHeight="1" x14ac:dyDescent="0.3">
      <c r="A70" s="13">
        <v>110.300003</v>
      </c>
      <c r="B70" s="13">
        <v>77.900002000000001</v>
      </c>
      <c r="E70" s="9">
        <f t="shared" si="0"/>
        <v>-3.9764859345938708E-2</v>
      </c>
      <c r="G70" s="9">
        <f t="shared" si="1"/>
        <v>-5.2036829961786595E-2</v>
      </c>
      <c r="I70" s="9">
        <f t="shared" si="2"/>
        <v>-8.4397332632484527</v>
      </c>
      <c r="L70" s="9"/>
    </row>
    <row r="71" spans="1:12" ht="14.25" customHeight="1" x14ac:dyDescent="0.3">
      <c r="A71" s="13">
        <v>106</v>
      </c>
      <c r="B71" s="13">
        <v>73.949996999999996</v>
      </c>
      <c r="E71" s="9">
        <f t="shared" si="0"/>
        <v>1.5910462195122155E-2</v>
      </c>
      <c r="G71" s="9">
        <f t="shared" si="1"/>
        <v>-1.9113127907867997E-2</v>
      </c>
      <c r="I71" s="9">
        <f t="shared" si="2"/>
        <v>0.27309324123549383</v>
      </c>
      <c r="L71" s="9"/>
    </row>
    <row r="72" spans="1:12" ht="14.25" customHeight="1" x14ac:dyDescent="0.3">
      <c r="A72" s="13">
        <v>107.699997</v>
      </c>
      <c r="B72" s="13">
        <v>72.550003000000004</v>
      </c>
      <c r="E72" s="9">
        <f t="shared" si="0"/>
        <v>-3.4958657165816635E-2</v>
      </c>
      <c r="G72" s="9">
        <f t="shared" si="1"/>
        <v>-2.5123484157641623E-2</v>
      </c>
      <c r="I72" s="9">
        <f t="shared" si="2"/>
        <v>-5.5877561228898323</v>
      </c>
      <c r="L72" s="9"/>
    </row>
    <row r="73" spans="1:12" ht="14.25" customHeight="1" x14ac:dyDescent="0.3">
      <c r="A73" s="13">
        <v>104</v>
      </c>
      <c r="B73" s="13">
        <v>70.75</v>
      </c>
      <c r="E73" s="9">
        <f t="shared" si="0"/>
        <v>2.1874414428542339E-2</v>
      </c>
      <c r="G73" s="9">
        <f t="shared" si="1"/>
        <v>-9.2297710134734492E-3</v>
      </c>
      <c r="I73" s="9">
        <f t="shared" si="2"/>
        <v>1.6219328013651566</v>
      </c>
      <c r="L73" s="9"/>
    </row>
    <row r="74" spans="1:12" ht="14.25" customHeight="1" x14ac:dyDescent="0.3">
      <c r="A74" s="13">
        <v>106.300003</v>
      </c>
      <c r="B74" s="13">
        <v>70.099997999999999</v>
      </c>
      <c r="E74" s="9">
        <f t="shared" si="0"/>
        <v>-1.9953213041435908E-2</v>
      </c>
      <c r="G74" s="9">
        <f t="shared" si="1"/>
        <v>1.5570010773224136E-2</v>
      </c>
      <c r="I74" s="9">
        <f t="shared" si="2"/>
        <v>-1.0295688821012858</v>
      </c>
      <c r="L74" s="9"/>
    </row>
    <row r="75" spans="1:12" ht="14.25" customHeight="1" x14ac:dyDescent="0.3">
      <c r="A75" s="13">
        <v>104.199997</v>
      </c>
      <c r="B75" s="13">
        <v>71.199996999999996</v>
      </c>
      <c r="E75" s="9">
        <f t="shared" si="0"/>
        <v>1.0026372034011667E-2</v>
      </c>
      <c r="G75" s="9">
        <f t="shared" si="1"/>
        <v>1.9472117999443071E-2</v>
      </c>
      <c r="I75" s="9">
        <f t="shared" si="2"/>
        <v>2.4311626790088923</v>
      </c>
      <c r="L75" s="9"/>
    </row>
    <row r="76" spans="1:12" ht="14.25" customHeight="1" x14ac:dyDescent="0.3">
      <c r="A76" s="13">
        <v>105.25</v>
      </c>
      <c r="B76" s="13">
        <v>72.599997999999999</v>
      </c>
      <c r="E76" s="9">
        <f t="shared" si="0"/>
        <v>-7.1514011576251282E-3</v>
      </c>
      <c r="G76" s="9">
        <f t="shared" si="1"/>
        <v>-1.9472117999442935E-2</v>
      </c>
      <c r="I76" s="9">
        <f t="shared" si="2"/>
        <v>-2.1663606996553657</v>
      </c>
      <c r="L76" s="9"/>
    </row>
    <row r="77" spans="1:12" ht="14.25" customHeight="1" x14ac:dyDescent="0.3">
      <c r="A77" s="13">
        <v>104.5</v>
      </c>
      <c r="B77" s="13">
        <v>71.199996999999996</v>
      </c>
      <c r="E77" s="9">
        <f t="shared" si="0"/>
        <v>-9.5737679923934996E-4</v>
      </c>
      <c r="G77" s="9">
        <f t="shared" si="1"/>
        <v>-1.9858723534829089E-2</v>
      </c>
      <c r="I77" s="9">
        <f t="shared" si="2"/>
        <v>-1.5139869316241725</v>
      </c>
      <c r="L77" s="9"/>
    </row>
    <row r="78" spans="1:12" ht="14.25" customHeight="1" x14ac:dyDescent="0.3">
      <c r="A78" s="13">
        <v>104.400002</v>
      </c>
      <c r="B78" s="13">
        <v>69.800003000000004</v>
      </c>
      <c r="E78" s="9">
        <f t="shared" si="0"/>
        <v>9.0584266602336243E-3</v>
      </c>
      <c r="G78" s="9">
        <f t="shared" si="1"/>
        <v>3.6572274267711022E-2</v>
      </c>
      <c r="I78" s="9">
        <f t="shared" si="2"/>
        <v>3.498444615048296</v>
      </c>
      <c r="L78" s="9"/>
    </row>
    <row r="79" spans="1:12" ht="14.25" customHeight="1" x14ac:dyDescent="0.3">
      <c r="A79" s="13">
        <v>105.349998</v>
      </c>
      <c r="B79" s="13">
        <v>72.400002000000001</v>
      </c>
      <c r="E79" s="9">
        <f t="shared" si="0"/>
        <v>3.3167432281177868E-3</v>
      </c>
      <c r="G79" s="9">
        <f t="shared" si="1"/>
        <v>-2.7663226684466339E-3</v>
      </c>
      <c r="I79" s="9">
        <f t="shared" si="2"/>
        <v>0.14913712572054075</v>
      </c>
      <c r="L79" s="9"/>
    </row>
    <row r="80" spans="1:12" ht="14.25" customHeight="1" x14ac:dyDescent="0.3">
      <c r="A80" s="13">
        <v>105.699997</v>
      </c>
      <c r="B80" s="13">
        <v>72.199996999999996</v>
      </c>
      <c r="E80" s="9">
        <f t="shared" si="0"/>
        <v>-7.5973300259494902E-3</v>
      </c>
      <c r="G80" s="9">
        <f t="shared" si="1"/>
        <v>-1.0442141959061431E-2</v>
      </c>
      <c r="I80" s="9">
        <f t="shared" si="2"/>
        <v>-1.5569603790686806</v>
      </c>
      <c r="L80" s="9"/>
    </row>
    <row r="81" spans="1:12" ht="14.25" customHeight="1" x14ac:dyDescent="0.3">
      <c r="A81" s="13">
        <v>104.900002</v>
      </c>
      <c r="B81" s="13">
        <v>71.449996999999996</v>
      </c>
      <c r="E81" s="9">
        <f t="shared" si="0"/>
        <v>-2.5586739545117126E-2</v>
      </c>
      <c r="G81" s="9">
        <f t="shared" si="1"/>
        <v>-3.4891357791212288E-2</v>
      </c>
      <c r="I81" s="9">
        <f t="shared" si="2"/>
        <v>-5.1770364389643104</v>
      </c>
      <c r="L81" s="9"/>
    </row>
    <row r="82" spans="1:12" ht="14.25" customHeight="1" x14ac:dyDescent="0.3">
      <c r="A82" s="13">
        <v>102.25</v>
      </c>
      <c r="B82" s="13">
        <v>69</v>
      </c>
      <c r="E82" s="9">
        <f t="shared" si="0"/>
        <v>2.4420036555518089E-3</v>
      </c>
      <c r="G82" s="9">
        <f t="shared" si="1"/>
        <v>2.0796691164036474E-2</v>
      </c>
      <c r="I82" s="9">
        <f t="shared" si="2"/>
        <v>1.6846665640986893</v>
      </c>
      <c r="L82" s="9"/>
    </row>
    <row r="83" spans="1:12" ht="14.25" customHeight="1" x14ac:dyDescent="0.3">
      <c r="A83" s="13">
        <v>102.5</v>
      </c>
      <c r="B83" s="13">
        <v>70.449996999999996</v>
      </c>
      <c r="E83" s="9">
        <f t="shared" si="0"/>
        <v>4.0626853530271102E-2</v>
      </c>
      <c r="G83" s="9">
        <f t="shared" si="1"/>
        <v>-3.1725761696226693E-2</v>
      </c>
      <c r="I83" s="9">
        <f t="shared" si="2"/>
        <v>1.9291726705309022</v>
      </c>
      <c r="L83" s="9"/>
    </row>
    <row r="84" spans="1:12" ht="14.25" customHeight="1" x14ac:dyDescent="0.3">
      <c r="A84" s="13">
        <v>106.75</v>
      </c>
      <c r="B84" s="13">
        <v>68.25</v>
      </c>
      <c r="E84" s="9">
        <f t="shared" si="0"/>
        <v>1.0251702182156751E-2</v>
      </c>
      <c r="G84" s="9">
        <f t="shared" si="1"/>
        <v>-7.3291320392352875E-4</v>
      </c>
      <c r="I84" s="9">
        <f t="shared" si="2"/>
        <v>1.0443478817774523</v>
      </c>
      <c r="L84" s="9"/>
    </row>
    <row r="85" spans="1:12" ht="14.25" customHeight="1" x14ac:dyDescent="0.3">
      <c r="A85" s="13">
        <v>107.849998</v>
      </c>
      <c r="B85" s="13">
        <v>68.199996999999996</v>
      </c>
      <c r="E85" s="9">
        <f t="shared" si="0"/>
        <v>-1.7774097891826129E-2</v>
      </c>
      <c r="G85" s="9">
        <f t="shared" si="1"/>
        <v>-7.9309794469612921E-2</v>
      </c>
      <c r="I85" s="9">
        <f t="shared" si="2"/>
        <v>-7.3258641669834699</v>
      </c>
      <c r="L85" s="9"/>
    </row>
    <row r="86" spans="1:12" ht="14.25" customHeight="1" x14ac:dyDescent="0.3">
      <c r="A86" s="13">
        <v>105.949997</v>
      </c>
      <c r="B86" s="13">
        <v>63</v>
      </c>
      <c r="E86" s="9">
        <f t="shared" si="0"/>
        <v>-9.0069062415411901E-3</v>
      </c>
      <c r="G86" s="9">
        <f t="shared" si="1"/>
        <v>6.3291665973884137E-3</v>
      </c>
      <c r="I86" s="9">
        <f t="shared" si="2"/>
        <v>-0.55554419363510021</v>
      </c>
      <c r="L86" s="9"/>
    </row>
    <row r="87" spans="1:12" ht="14.25" customHeight="1" x14ac:dyDescent="0.3">
      <c r="A87" s="13">
        <v>105</v>
      </c>
      <c r="B87" s="13">
        <v>63.400002000000001</v>
      </c>
      <c r="E87" s="9">
        <f t="shared" si="0"/>
        <v>-5.2518908768254971E-3</v>
      </c>
      <c r="G87" s="9">
        <f t="shared" si="1"/>
        <v>-4.0230685432347764E-2</v>
      </c>
      <c r="I87" s="9">
        <f t="shared" si="2"/>
        <v>-3.1020740789388963</v>
      </c>
      <c r="L87" s="9"/>
    </row>
    <row r="88" spans="1:12" ht="14.25" customHeight="1" x14ac:dyDescent="0.3">
      <c r="A88" s="13">
        <v>104.449997</v>
      </c>
      <c r="B88" s="13">
        <v>60.900002000000001</v>
      </c>
      <c r="E88" s="9">
        <f t="shared" si="0"/>
        <v>-7.688601103202717E-3</v>
      </c>
      <c r="G88" s="9">
        <f t="shared" si="1"/>
        <v>6.5466190723786353E-3</v>
      </c>
      <c r="I88" s="9">
        <f t="shared" si="2"/>
        <v>-0.4043852475626234</v>
      </c>
      <c r="L88" s="9"/>
    </row>
    <row r="89" spans="1:12" ht="14.25" customHeight="1" x14ac:dyDescent="0.3">
      <c r="A89" s="13">
        <v>103.650002</v>
      </c>
      <c r="B89" s="13">
        <v>61.299999</v>
      </c>
      <c r="E89" s="9">
        <f t="shared" si="0"/>
        <v>1.9585006316482668E-2</v>
      </c>
      <c r="G89" s="9">
        <f t="shared" si="1"/>
        <v>3.7619529796301406E-2</v>
      </c>
      <c r="I89" s="9">
        <f t="shared" si="2"/>
        <v>4.336063082767188</v>
      </c>
      <c r="L89" s="9"/>
    </row>
    <row r="90" spans="1:12" ht="14.25" customHeight="1" x14ac:dyDescent="0.3">
      <c r="A90" s="13">
        <v>105.699997</v>
      </c>
      <c r="B90" s="13">
        <v>63.650002000000001</v>
      </c>
      <c r="E90" s="9">
        <f t="shared" si="0"/>
        <v>-1.6213965352605015E-2</v>
      </c>
      <c r="G90" s="9">
        <f t="shared" si="1"/>
        <v>2.0987913470383888E-2</v>
      </c>
      <c r="I90" s="9">
        <f t="shared" si="2"/>
        <v>-0.37793535476269247</v>
      </c>
      <c r="L90" s="9"/>
    </row>
    <row r="91" spans="1:12" ht="14.25" customHeight="1" x14ac:dyDescent="0.3">
      <c r="A91" s="13">
        <v>104</v>
      </c>
      <c r="B91" s="13">
        <v>65</v>
      </c>
      <c r="E91" s="9">
        <f t="shared" si="0"/>
        <v>3.8387954642535747E-3</v>
      </c>
      <c r="G91" s="9">
        <f t="shared" si="1"/>
        <v>1.4509563778678573E-2</v>
      </c>
      <c r="I91" s="9">
        <f t="shared" si="2"/>
        <v>1.342356373896479</v>
      </c>
      <c r="L91" s="9"/>
    </row>
    <row r="92" spans="1:12" ht="14.25" customHeight="1" x14ac:dyDescent="0.3">
      <c r="A92" s="13">
        <v>104.400002</v>
      </c>
      <c r="B92" s="13">
        <v>65.949996999999996</v>
      </c>
      <c r="E92" s="9">
        <f t="shared" si="0"/>
        <v>1.42655768874755E-2</v>
      </c>
      <c r="G92" s="9">
        <f t="shared" si="1"/>
        <v>2.2718829261383108E-3</v>
      </c>
      <c r="I92" s="9">
        <f t="shared" si="2"/>
        <v>1.6391569277467688</v>
      </c>
      <c r="L92" s="9"/>
    </row>
    <row r="93" spans="1:12" ht="14.25" customHeight="1" x14ac:dyDescent="0.3">
      <c r="A93" s="13">
        <v>105.900002</v>
      </c>
      <c r="B93" s="13">
        <v>66.099997999999999</v>
      </c>
      <c r="E93" s="9">
        <f t="shared" si="0"/>
        <v>6.2234122933284987E-2</v>
      </c>
      <c r="G93" s="9">
        <f t="shared" si="1"/>
        <v>-3.2285633240782173E-2</v>
      </c>
      <c r="I93" s="9">
        <f t="shared" si="2"/>
        <v>4.4565134504586901</v>
      </c>
      <c r="L93" s="9"/>
    </row>
    <row r="94" spans="1:12" ht="14.25" customHeight="1" x14ac:dyDescent="0.3">
      <c r="A94" s="13">
        <v>112.699997</v>
      </c>
      <c r="B94" s="13">
        <v>64</v>
      </c>
      <c r="E94" s="9">
        <f t="shared" si="0"/>
        <v>-1.7905581812067074E-2</v>
      </c>
      <c r="G94" s="9">
        <f t="shared" si="1"/>
        <v>-1.8928025809085876E-2</v>
      </c>
      <c r="I94" s="9">
        <f t="shared" si="2"/>
        <v>-3.2293526682847098</v>
      </c>
      <c r="L94" s="9"/>
    </row>
    <row r="95" spans="1:12" ht="14.25" customHeight="1" x14ac:dyDescent="0.3">
      <c r="A95" s="13">
        <v>110.699997</v>
      </c>
      <c r="B95" s="13">
        <v>62.799999</v>
      </c>
      <c r="E95" s="9">
        <f t="shared" si="0"/>
        <v>-3.6198591563139605E-3</v>
      </c>
      <c r="G95" s="9">
        <f t="shared" si="1"/>
        <v>7.9302558017560632E-3</v>
      </c>
      <c r="I95" s="9">
        <f t="shared" si="2"/>
        <v>9.7301658675646996E-2</v>
      </c>
      <c r="L95" s="9"/>
    </row>
    <row r="96" spans="1:12" ht="14.25" customHeight="1" x14ac:dyDescent="0.3">
      <c r="A96" s="13">
        <v>110.300003</v>
      </c>
      <c r="B96" s="13">
        <v>63.299999</v>
      </c>
      <c r="E96" s="9">
        <f t="shared" si="0"/>
        <v>3.2994494936489628E-2</v>
      </c>
      <c r="G96" s="9">
        <f t="shared" si="1"/>
        <v>4.7281255471930657E-3</v>
      </c>
      <c r="I96" s="9">
        <f t="shared" si="2"/>
        <v>3.9385832328874866</v>
      </c>
      <c r="L96" s="9"/>
    </row>
    <row r="97" spans="1:12" ht="14.25" customHeight="1" x14ac:dyDescent="0.3">
      <c r="A97" s="13">
        <v>114</v>
      </c>
      <c r="B97" s="13">
        <v>63.599997999999999</v>
      </c>
      <c r="E97" s="9">
        <f t="shared" si="0"/>
        <v>-1.0138962853591617E-2</v>
      </c>
      <c r="G97" s="9">
        <f t="shared" si="1"/>
        <v>-1.5735330008890985E-3</v>
      </c>
      <c r="I97" s="9">
        <f t="shared" si="2"/>
        <v>-1.2559184610189251</v>
      </c>
      <c r="L97" s="9"/>
    </row>
    <row r="98" spans="1:12" ht="14.25" customHeight="1" x14ac:dyDescent="0.3">
      <c r="A98" s="13">
        <v>112.849998</v>
      </c>
      <c r="B98" s="13">
        <v>63.5</v>
      </c>
      <c r="E98" s="9">
        <f t="shared" si="0"/>
        <v>-4.4405047110789905E-3</v>
      </c>
      <c r="G98" s="9">
        <f t="shared" si="1"/>
        <v>-1.5760129097248394E-3</v>
      </c>
      <c r="I98" s="9">
        <f t="shared" si="2"/>
        <v>-0.60118776753178205</v>
      </c>
      <c r="L98" s="9"/>
    </row>
    <row r="99" spans="1:12" ht="14.25" customHeight="1" x14ac:dyDescent="0.3">
      <c r="A99" s="13">
        <v>112.349998</v>
      </c>
      <c r="B99" s="13">
        <v>63.400002000000001</v>
      </c>
      <c r="E99" s="9">
        <f t="shared" si="0"/>
        <v>2.2878244281061749E-2</v>
      </c>
      <c r="G99" s="9">
        <f t="shared" si="1"/>
        <v>7.072658166212378E-3</v>
      </c>
      <c r="I99" s="9">
        <f t="shared" si="2"/>
        <v>3.0187772411039804</v>
      </c>
      <c r="L99" s="9"/>
    </row>
    <row r="100" spans="1:12" ht="14.25" customHeight="1" x14ac:dyDescent="0.3">
      <c r="A100" s="13">
        <v>114.949997</v>
      </c>
      <c r="B100" s="13">
        <v>63.849997999999999</v>
      </c>
      <c r="E100" s="9">
        <f t="shared" si="0"/>
        <v>3.2102051230935874E-2</v>
      </c>
      <c r="G100" s="9">
        <f t="shared" si="1"/>
        <v>9.4811717141588273E-2</v>
      </c>
      <c r="I100" s="9">
        <f t="shared" si="2"/>
        <v>9.7438586425569014</v>
      </c>
      <c r="L100" s="9"/>
    </row>
    <row r="101" spans="1:12" ht="14.25" customHeight="1" x14ac:dyDescent="0.3">
      <c r="A101" s="13">
        <v>118.699997</v>
      </c>
      <c r="B101" s="13">
        <v>70.199996999999996</v>
      </c>
      <c r="E101" s="9">
        <f t="shared" si="0"/>
        <v>2.0430187429172582E-2</v>
      </c>
      <c r="G101" s="9">
        <f t="shared" si="1"/>
        <v>4.4575694571704245E-2</v>
      </c>
      <c r="I101" s="9">
        <f t="shared" si="2"/>
        <v>5.5542768117587773</v>
      </c>
      <c r="L101" s="9"/>
    </row>
    <row r="102" spans="1:12" ht="14.25" customHeight="1" x14ac:dyDescent="0.3">
      <c r="A102" s="13">
        <v>121.150002</v>
      </c>
      <c r="B102" s="13">
        <v>73.400002000000001</v>
      </c>
      <c r="E102" s="9">
        <f t="shared" si="0"/>
        <v>-4.3439272664630491E-2</v>
      </c>
      <c r="G102" s="9">
        <f t="shared" si="1"/>
        <v>-2.0457149712492955E-3</v>
      </c>
      <c r="I102" s="9">
        <f t="shared" si="2"/>
        <v>-5.4128234531796569</v>
      </c>
      <c r="L102" s="9"/>
    </row>
    <row r="103" spans="1:12" ht="14.25" customHeight="1" x14ac:dyDescent="0.3">
      <c r="A103" s="13">
        <v>116</v>
      </c>
      <c r="B103" s="13">
        <v>73.25</v>
      </c>
      <c r="E103" s="9">
        <f t="shared" si="0"/>
        <v>-5.1858197013430196E-3</v>
      </c>
      <c r="G103" s="9">
        <f t="shared" si="1"/>
        <v>-2.5580350540433856E-2</v>
      </c>
      <c r="I103" s="9">
        <f t="shared" si="2"/>
        <v>-2.4753157624425701</v>
      </c>
      <c r="L103" s="9"/>
    </row>
    <row r="104" spans="1:12" ht="14.25" customHeight="1" x14ac:dyDescent="0.3">
      <c r="A104" s="13">
        <v>115.400002</v>
      </c>
      <c r="B104" s="13">
        <v>71.400002000000001</v>
      </c>
      <c r="E104" s="9">
        <f t="shared" si="0"/>
        <v>1.8033962179192155E-2</v>
      </c>
      <c r="G104" s="9">
        <f t="shared" si="1"/>
        <v>8.0042653805835473E-2</v>
      </c>
      <c r="I104" s="9">
        <f t="shared" si="2"/>
        <v>7.7961649133686599</v>
      </c>
      <c r="L104" s="9"/>
    </row>
    <row r="105" spans="1:12" ht="14.25" customHeight="1" x14ac:dyDescent="0.3">
      <c r="A105" s="13">
        <v>117.5</v>
      </c>
      <c r="B105" s="13">
        <v>77.349997999999999</v>
      </c>
      <c r="E105" s="9">
        <f t="shared" si="0"/>
        <v>-1.4573742538583343E-2</v>
      </c>
      <c r="G105" s="9">
        <f t="shared" si="1"/>
        <v>1.4120889775544614E-2</v>
      </c>
      <c r="I105" s="9">
        <f t="shared" si="2"/>
        <v>-0.62016395238694644</v>
      </c>
      <c r="L105" s="9"/>
    </row>
    <row r="106" spans="1:12" ht="14.25" customHeight="1" x14ac:dyDescent="0.3">
      <c r="A106" s="13">
        <v>115.800003</v>
      </c>
      <c r="B106" s="13">
        <v>78.449996999999996</v>
      </c>
      <c r="E106" s="9">
        <f t="shared" si="0"/>
        <v>-9.5445930654931028E-3</v>
      </c>
      <c r="G106" s="9">
        <f t="shared" si="1"/>
        <v>-2.4517279644359159E-2</v>
      </c>
      <c r="I106" s="9">
        <f t="shared" si="2"/>
        <v>-3.0286444201660174</v>
      </c>
      <c r="L106" s="9"/>
    </row>
    <row r="107" spans="1:12" ht="14.25" customHeight="1" x14ac:dyDescent="0.3">
      <c r="A107" s="13">
        <v>114.699997</v>
      </c>
      <c r="B107" s="13">
        <v>76.550003000000004</v>
      </c>
      <c r="E107" s="9">
        <f t="shared" si="0"/>
        <v>-5.6830229454879382E-3</v>
      </c>
      <c r="G107" s="9">
        <f t="shared" si="1"/>
        <v>8.4552568768622369E-3</v>
      </c>
      <c r="I107" s="9">
        <f t="shared" si="2"/>
        <v>-4.5927755088227551E-3</v>
      </c>
      <c r="L107" s="9"/>
    </row>
    <row r="108" spans="1:12" ht="14.25" customHeight="1" x14ac:dyDescent="0.3">
      <c r="A108" s="13">
        <v>114.050003</v>
      </c>
      <c r="B108" s="13">
        <v>77.199996999999996</v>
      </c>
      <c r="E108" s="9">
        <f t="shared" si="0"/>
        <v>-8.7724567029288133E-4</v>
      </c>
      <c r="G108" s="9">
        <f t="shared" si="1"/>
        <v>6.2147450658359783E-2</v>
      </c>
      <c r="I108" s="9">
        <f t="shared" si="2"/>
        <v>4.697733133054383</v>
      </c>
      <c r="L108" s="9"/>
    </row>
    <row r="109" spans="1:12" ht="14.25" customHeight="1" x14ac:dyDescent="0.3">
      <c r="A109" s="13">
        <v>113.949997</v>
      </c>
      <c r="B109" s="13">
        <v>82.150002000000001</v>
      </c>
      <c r="E109" s="9">
        <f t="shared" si="0"/>
        <v>2.7268524159895904E-2</v>
      </c>
      <c r="G109" s="9">
        <f t="shared" si="1"/>
        <v>2.1078768482076633E-2</v>
      </c>
      <c r="I109" s="9">
        <f t="shared" si="2"/>
        <v>4.8388691191746984</v>
      </c>
      <c r="L109" s="9"/>
    </row>
    <row r="110" spans="1:12" ht="14.25" customHeight="1" x14ac:dyDescent="0.3">
      <c r="A110" s="13">
        <v>117.099998</v>
      </c>
      <c r="B110" s="13">
        <v>83.900002000000001</v>
      </c>
      <c r="E110" s="9">
        <f t="shared" si="0"/>
        <v>-1.4623882119230687E-2</v>
      </c>
      <c r="G110" s="9">
        <f t="shared" si="1"/>
        <v>-7.1770521238602942E-3</v>
      </c>
      <c r="I110" s="9">
        <f t="shared" si="2"/>
        <v>-2.3146112544601323</v>
      </c>
      <c r="L110" s="9"/>
    </row>
    <row r="111" spans="1:12" ht="14.25" customHeight="1" x14ac:dyDescent="0.3">
      <c r="A111" s="13">
        <v>115.400002</v>
      </c>
      <c r="B111" s="13">
        <v>83.300003000000004</v>
      </c>
      <c r="E111" s="9">
        <f t="shared" si="0"/>
        <v>-1.5280803508581268E-2</v>
      </c>
      <c r="G111" s="9">
        <f t="shared" si="1"/>
        <v>-1.6949569908154261E-2</v>
      </c>
      <c r="I111" s="9">
        <f t="shared" si="2"/>
        <v>-3.1753039796498452</v>
      </c>
      <c r="L111" s="9"/>
    </row>
    <row r="112" spans="1:12" ht="14.25" customHeight="1" x14ac:dyDescent="0.3">
      <c r="A112" s="13">
        <v>113.650002</v>
      </c>
      <c r="B112" s="13">
        <v>81.900002000000001</v>
      </c>
      <c r="E112" s="9">
        <f t="shared" si="0"/>
        <v>1.6579794786735876E-2</v>
      </c>
      <c r="G112" s="9">
        <f t="shared" si="1"/>
        <v>-1.4141053176281908E-2</v>
      </c>
      <c r="I112" s="9">
        <f t="shared" si="2"/>
        <v>0.72614142725252728</v>
      </c>
      <c r="L112" s="9"/>
    </row>
    <row r="113" spans="1:12" ht="14.25" customHeight="1" x14ac:dyDescent="0.3">
      <c r="A113" s="13">
        <v>115.550003</v>
      </c>
      <c r="B113" s="13">
        <v>80.75</v>
      </c>
      <c r="E113" s="9">
        <f t="shared" si="0"/>
        <v>-1.0439459704547854E-2</v>
      </c>
      <c r="G113" s="9">
        <f t="shared" si="1"/>
        <v>1.3530317279435619E-2</v>
      </c>
      <c r="I113" s="9">
        <f t="shared" si="2"/>
        <v>-0.11370647986445737</v>
      </c>
      <c r="L113" s="9"/>
    </row>
    <row r="114" spans="1:12" ht="14.25" customHeight="1" x14ac:dyDescent="0.3">
      <c r="A114" s="13">
        <v>114.349998</v>
      </c>
      <c r="B114" s="13">
        <v>81.849997999999999</v>
      </c>
      <c r="E114" s="9">
        <f t="shared" si="0"/>
        <v>3.522700229902373E-2</v>
      </c>
      <c r="G114" s="9">
        <f t="shared" si="1"/>
        <v>-2.2861644708320038E-2</v>
      </c>
      <c r="I114" s="9">
        <f t="shared" si="2"/>
        <v>2.156982068786653</v>
      </c>
      <c r="L114" s="9"/>
    </row>
    <row r="115" spans="1:12" ht="14.25" customHeight="1" x14ac:dyDescent="0.3">
      <c r="A115" s="13">
        <v>118.449997</v>
      </c>
      <c r="B115" s="13">
        <v>80</v>
      </c>
      <c r="E115" s="9">
        <f t="shared" si="0"/>
        <v>7.9883124312684801E-3</v>
      </c>
      <c r="G115" s="9">
        <f t="shared" si="1"/>
        <v>-3.3039828238407246E-2</v>
      </c>
      <c r="I115" s="9">
        <f t="shared" si="2"/>
        <v>-1.6969706755537652</v>
      </c>
      <c r="L115" s="9"/>
    </row>
    <row r="116" spans="1:12" ht="14.25" customHeight="1" x14ac:dyDescent="0.3">
      <c r="A116" s="13">
        <v>119.400002</v>
      </c>
      <c r="B116" s="13">
        <v>77.400002000000001</v>
      </c>
      <c r="E116" s="9">
        <f t="shared" si="0"/>
        <v>3.6188166774208316E-2</v>
      </c>
      <c r="G116" s="9">
        <f t="shared" si="1"/>
        <v>1.5384867554393581E-2</v>
      </c>
      <c r="I116" s="9">
        <f t="shared" si="2"/>
        <v>5.5116559646966046</v>
      </c>
      <c r="L116" s="9"/>
    </row>
    <row r="117" spans="1:12" ht="14.25" customHeight="1" x14ac:dyDescent="0.3">
      <c r="A117" s="13">
        <v>123.800003</v>
      </c>
      <c r="B117" s="13">
        <v>78.599997999999999</v>
      </c>
      <c r="E117" s="9">
        <f t="shared" si="0"/>
        <v>2.3154679165984852E-2</v>
      </c>
      <c r="G117" s="9">
        <f t="shared" si="1"/>
        <v>3.0077480682570927E-2</v>
      </c>
      <c r="I117" s="9">
        <f t="shared" si="2"/>
        <v>5.2306392717080756</v>
      </c>
      <c r="L117" s="9"/>
    </row>
    <row r="118" spans="1:12" ht="14.25" customHeight="1" x14ac:dyDescent="0.3">
      <c r="A118" s="13">
        <v>126.699997</v>
      </c>
      <c r="B118" s="13">
        <v>81</v>
      </c>
      <c r="E118" s="9">
        <f t="shared" si="0"/>
        <v>6.2943009493671735E-3</v>
      </c>
      <c r="G118" s="9">
        <f t="shared" si="1"/>
        <v>8.6048104738115552E-3</v>
      </c>
      <c r="I118" s="9">
        <f t="shared" si="2"/>
        <v>1.4944775597806541</v>
      </c>
      <c r="L118" s="9"/>
    </row>
    <row r="119" spans="1:12" ht="14.25" customHeight="1" x14ac:dyDescent="0.3">
      <c r="A119" s="13">
        <v>127.5</v>
      </c>
      <c r="B119" s="13">
        <v>81.699996999999996</v>
      </c>
      <c r="E119" s="9">
        <f t="shared" si="0"/>
        <v>-1.2628407662556001E-2</v>
      </c>
      <c r="G119" s="9">
        <f t="shared" si="1"/>
        <v>-3.0646669306093246E-3</v>
      </c>
      <c r="I119" s="9">
        <f t="shared" si="2"/>
        <v>-1.8605052560126711</v>
      </c>
      <c r="L119" s="9"/>
    </row>
    <row r="120" spans="1:12" ht="14.25" customHeight="1" x14ac:dyDescent="0.3">
      <c r="A120" s="13">
        <v>125.900002</v>
      </c>
      <c r="B120" s="13">
        <v>81.449996999999996</v>
      </c>
      <c r="E120" s="9">
        <f t="shared" si="0"/>
        <v>1.6542306983692238E-2</v>
      </c>
      <c r="G120" s="9">
        <f t="shared" si="1"/>
        <v>1.8851309580956946E-2</v>
      </c>
      <c r="I120" s="9">
        <f t="shared" si="2"/>
        <v>3.6181155911464815</v>
      </c>
      <c r="L120" s="9"/>
    </row>
    <row r="121" spans="1:12" ht="14.25" customHeight="1" x14ac:dyDescent="0.3">
      <c r="A121" s="13">
        <v>128</v>
      </c>
      <c r="B121" s="13">
        <v>83</v>
      </c>
      <c r="E121" s="9">
        <f t="shared" si="0"/>
        <v>-2.5317783945828596E-2</v>
      </c>
      <c r="G121" s="9">
        <f t="shared" si="1"/>
        <v>-2.8721778426868304E-2</v>
      </c>
      <c r="I121" s="9">
        <f t="shared" si="2"/>
        <v>-5.6245839544961296</v>
      </c>
      <c r="L121" s="9"/>
    </row>
    <row r="122" spans="1:12" ht="14.25" customHeight="1" x14ac:dyDescent="0.3">
      <c r="A122" s="13">
        <v>124.800003</v>
      </c>
      <c r="B122" s="13">
        <v>80.650002000000001</v>
      </c>
      <c r="E122" s="9">
        <f t="shared" si="0"/>
        <v>1.4320013938498707E-2</v>
      </c>
      <c r="G122" s="9">
        <f t="shared" si="1"/>
        <v>6.7963808520891244E-3</v>
      </c>
      <c r="I122" s="9">
        <f t="shared" si="2"/>
        <v>2.3352659117984302</v>
      </c>
      <c r="L122" s="9"/>
    </row>
    <row r="123" spans="1:12" ht="14.25" customHeight="1" x14ac:dyDescent="0.3">
      <c r="A123" s="13">
        <v>126.599998</v>
      </c>
      <c r="B123" s="13">
        <v>81.199996999999996</v>
      </c>
      <c r="E123" s="9">
        <f t="shared" si="0"/>
        <v>-6.3391257985707401E-3</v>
      </c>
      <c r="G123" s="9">
        <f t="shared" si="1"/>
        <v>-9.9010091612764337E-3</v>
      </c>
      <c r="I123" s="9">
        <f t="shared" si="2"/>
        <v>-1.606495227613423</v>
      </c>
      <c r="L123" s="9"/>
    </row>
    <row r="124" spans="1:12" ht="14.25" customHeight="1" x14ac:dyDescent="0.3">
      <c r="A124" s="13">
        <v>125.800003</v>
      </c>
      <c r="B124" s="13">
        <v>80.400002000000001</v>
      </c>
      <c r="E124" s="9">
        <f t="shared" si="0"/>
        <v>2.1235536221557907E-2</v>
      </c>
      <c r="G124" s="9">
        <f t="shared" si="1"/>
        <v>-8.1174593955882762E-3</v>
      </c>
      <c r="I124" s="9">
        <f t="shared" si="2"/>
        <v>2.0187867687383774</v>
      </c>
      <c r="L124" s="9"/>
    </row>
    <row r="125" spans="1:12" ht="14.25" customHeight="1" x14ac:dyDescent="0.3">
      <c r="A125" s="13">
        <v>128.5</v>
      </c>
      <c r="B125" s="13">
        <v>79.75</v>
      </c>
      <c r="E125" s="9">
        <f t="shared" si="0"/>
        <v>-1.9474202843955666E-3</v>
      </c>
      <c r="G125" s="9">
        <f t="shared" si="1"/>
        <v>-7.5519300694555066E-3</v>
      </c>
      <c r="I125" s="9">
        <f t="shared" si="2"/>
        <v>-0.85250992958390692</v>
      </c>
      <c r="L125" s="9"/>
    </row>
    <row r="126" spans="1:12" ht="14.25" customHeight="1" x14ac:dyDescent="0.3">
      <c r="A126" s="13">
        <v>128.25</v>
      </c>
      <c r="B126" s="13">
        <v>79.150002000000001</v>
      </c>
      <c r="E126" s="9">
        <f t="shared" si="0"/>
        <v>-9.7943975922876979E-3</v>
      </c>
      <c r="G126" s="9">
        <f t="shared" si="1"/>
        <v>-1.0797170284565475E-2</v>
      </c>
      <c r="I126" s="9">
        <f t="shared" si="2"/>
        <v>-2.110727540828595</v>
      </c>
      <c r="L126" s="9"/>
    </row>
    <row r="127" spans="1:12" ht="14.25" customHeight="1" x14ac:dyDescent="0.3">
      <c r="A127" s="13">
        <v>127</v>
      </c>
      <c r="B127" s="13">
        <v>78.300003000000004</v>
      </c>
      <c r="E127" s="9">
        <f t="shared" si="0"/>
        <v>-1.9479820663689907E-2</v>
      </c>
      <c r="G127" s="9">
        <f t="shared" si="1"/>
        <v>-5.1216627602897564E-3</v>
      </c>
      <c r="I127" s="9">
        <f t="shared" si="2"/>
        <v>-2.8749634337842944</v>
      </c>
      <c r="L127" s="9"/>
    </row>
    <row r="128" spans="1:12" ht="14.25" customHeight="1" x14ac:dyDescent="0.3">
      <c r="A128" s="13">
        <v>124.550003</v>
      </c>
      <c r="B128" s="13">
        <v>77.900002000000001</v>
      </c>
      <c r="E128" s="9">
        <f t="shared" si="0"/>
        <v>-2.0686221061644736E-2</v>
      </c>
      <c r="G128" s="9">
        <f t="shared" si="1"/>
        <v>-4.5030502433765262E-3</v>
      </c>
      <c r="I128" s="9">
        <f t="shared" si="2"/>
        <v>-2.9272565182516468</v>
      </c>
      <c r="L128" s="9"/>
    </row>
    <row r="129" spans="1:12" ht="14.25" customHeight="1" x14ac:dyDescent="0.3">
      <c r="A129" s="13">
        <v>122</v>
      </c>
      <c r="B129" s="13">
        <v>77.550003000000004</v>
      </c>
      <c r="E129" s="9">
        <f t="shared" si="0"/>
        <v>1.7872100611532195E-2</v>
      </c>
      <c r="G129" s="9">
        <f t="shared" si="1"/>
        <v>5.4576086971781297E-2</v>
      </c>
      <c r="I129" s="9">
        <f t="shared" si="2"/>
        <v>6.4127719829968282</v>
      </c>
      <c r="L129" s="9"/>
    </row>
    <row r="130" spans="1:12" ht="14.25" customHeight="1" x14ac:dyDescent="0.3">
      <c r="A130" s="13">
        <v>124.199997</v>
      </c>
      <c r="B130" s="13">
        <v>81.900002000000001</v>
      </c>
      <c r="E130" s="9">
        <f t="shared" si="0"/>
        <v>1.6090510374607541E-3</v>
      </c>
      <c r="G130" s="9">
        <f t="shared" si="1"/>
        <v>-7.9681940692010022E-3</v>
      </c>
      <c r="I130" s="9">
        <f t="shared" si="2"/>
        <v>-0.4527509761784777</v>
      </c>
      <c r="L130" s="9"/>
    </row>
    <row r="131" spans="1:12" ht="14.25" customHeight="1" x14ac:dyDescent="0.3">
      <c r="A131" s="13">
        <v>124.400002</v>
      </c>
      <c r="B131" s="13">
        <v>81.25</v>
      </c>
      <c r="E131" s="9">
        <f t="shared" si="0"/>
        <v>4.0180832528465769E-4</v>
      </c>
      <c r="G131" s="9">
        <f t="shared" si="1"/>
        <v>-2.6186009614348457E-2</v>
      </c>
      <c r="I131" s="9">
        <f t="shared" si="2"/>
        <v>-2.0776283246967839</v>
      </c>
      <c r="L131" s="9"/>
    </row>
    <row r="132" spans="1:12" ht="14.25" customHeight="1" x14ac:dyDescent="0.3">
      <c r="A132" s="13">
        <v>124.449997</v>
      </c>
      <c r="B132" s="13">
        <v>79.150002000000001</v>
      </c>
      <c r="E132" s="9">
        <f t="shared" si="0"/>
        <v>4.0096285638233087E-3</v>
      </c>
      <c r="G132" s="9">
        <f t="shared" si="1"/>
        <v>6.3144934609314651E-4</v>
      </c>
      <c r="I132" s="9">
        <f t="shared" si="2"/>
        <v>0.54897747974509625</v>
      </c>
      <c r="L132" s="9"/>
    </row>
    <row r="133" spans="1:12" ht="14.25" customHeight="1" x14ac:dyDescent="0.3">
      <c r="A133" s="13">
        <v>124.949997</v>
      </c>
      <c r="B133" s="13">
        <v>79.199996999999996</v>
      </c>
      <c r="E133" s="9">
        <f t="shared" si="0"/>
        <v>-3.6079173665949284E-3</v>
      </c>
      <c r="G133" s="9">
        <f t="shared" si="1"/>
        <v>1.5037940118950746E-2</v>
      </c>
      <c r="I133" s="9">
        <f t="shared" si="2"/>
        <v>0.74019554817479449</v>
      </c>
      <c r="L133" s="9"/>
    </row>
    <row r="134" spans="1:12" ht="14.25" customHeight="1" x14ac:dyDescent="0.3">
      <c r="A134" s="13">
        <v>124.5</v>
      </c>
      <c r="B134" s="13">
        <v>80.400002000000001</v>
      </c>
      <c r="E134" s="9">
        <f t="shared" si="0"/>
        <v>-1.6602957006381733E-2</v>
      </c>
      <c r="G134" s="9">
        <f t="shared" si="1"/>
        <v>2.8205364693407359E-2</v>
      </c>
      <c r="I134" s="9">
        <f t="shared" si="2"/>
        <v>0.2006432304661554</v>
      </c>
      <c r="L134" s="9"/>
    </row>
    <row r="135" spans="1:12" ht="14.25" customHeight="1" x14ac:dyDescent="0.3">
      <c r="A135" s="13">
        <v>122.449997</v>
      </c>
      <c r="B135" s="13">
        <v>82.699996999999996</v>
      </c>
      <c r="E135" s="9">
        <f t="shared" si="0"/>
        <v>-1.23255466459825E-2</v>
      </c>
      <c r="G135" s="9">
        <f t="shared" si="1"/>
        <v>1.2019375899185307E-2</v>
      </c>
      <c r="I135" s="9">
        <f t="shared" si="2"/>
        <v>-0.51526079901942001</v>
      </c>
      <c r="L135" s="9"/>
    </row>
    <row r="136" spans="1:12" ht="14.25" customHeight="1" x14ac:dyDescent="0.3">
      <c r="A136" s="13">
        <v>120.949997</v>
      </c>
      <c r="B136" s="13">
        <v>83.699996999999996</v>
      </c>
      <c r="E136" s="9">
        <f t="shared" si="0"/>
        <v>-9.9709759613734912E-3</v>
      </c>
      <c r="G136" s="9">
        <f t="shared" si="1"/>
        <v>-2.2961661369617695E-2</v>
      </c>
      <c r="I136" s="9">
        <f t="shared" si="2"/>
        <v>-3.1278805003672128</v>
      </c>
      <c r="L136" s="9"/>
    </row>
    <row r="137" spans="1:12" ht="14.25" customHeight="1" x14ac:dyDescent="0.3">
      <c r="A137" s="13">
        <v>119.75</v>
      </c>
      <c r="B137" s="13">
        <v>81.800003000000004</v>
      </c>
      <c r="E137" s="9">
        <f t="shared" si="0"/>
        <v>9.1438543090257875E-3</v>
      </c>
      <c r="G137" s="9">
        <f t="shared" si="1"/>
        <v>-1.8507621970901628E-2</v>
      </c>
      <c r="I137" s="9">
        <f t="shared" si="2"/>
        <v>-0.41894697923678126</v>
      </c>
      <c r="L137" s="9"/>
    </row>
    <row r="138" spans="1:12" ht="14.25" customHeight="1" x14ac:dyDescent="0.3">
      <c r="A138" s="13">
        <v>120.849998</v>
      </c>
      <c r="B138" s="13">
        <v>80.300003000000004</v>
      </c>
      <c r="E138" s="9">
        <f t="shared" si="0"/>
        <v>4.9525401466075491E-3</v>
      </c>
      <c r="G138" s="9">
        <f t="shared" si="1"/>
        <v>-1.246180846631473E-3</v>
      </c>
      <c r="I138" s="9">
        <f t="shared" si="2"/>
        <v>0.49844614108939223</v>
      </c>
      <c r="L138" s="9"/>
    </row>
    <row r="139" spans="1:12" ht="14.25" customHeight="1" x14ac:dyDescent="0.3">
      <c r="A139" s="13">
        <v>121.449997</v>
      </c>
      <c r="B139" s="13">
        <v>80.199996999999996</v>
      </c>
      <c r="E139" s="9">
        <f t="shared" si="0"/>
        <v>2.881110655564327E-2</v>
      </c>
      <c r="G139" s="9">
        <f t="shared" si="1"/>
        <v>2.1585791116166042E-2</v>
      </c>
      <c r="I139" s="9">
        <f t="shared" si="2"/>
        <v>5.2302891875086992</v>
      </c>
      <c r="L139" s="9"/>
    </row>
    <row r="140" spans="1:12" ht="14.25" customHeight="1" x14ac:dyDescent="0.3">
      <c r="A140" s="13">
        <v>125</v>
      </c>
      <c r="B140" s="13">
        <v>81.949996999999996</v>
      </c>
      <c r="E140" s="9">
        <f t="shared" si="0"/>
        <v>-3.7494187816284864E-2</v>
      </c>
      <c r="G140" s="9">
        <f t="shared" si="1"/>
        <v>-2.9095200857441536E-2</v>
      </c>
      <c r="I140" s="9">
        <f t="shared" si="2"/>
        <v>-7.0711251000173387</v>
      </c>
      <c r="L140" s="9"/>
    </row>
    <row r="141" spans="1:12" ht="14.25" customHeight="1" x14ac:dyDescent="0.3">
      <c r="A141" s="13">
        <v>120.400002</v>
      </c>
      <c r="B141" s="13">
        <v>79.599997999999999</v>
      </c>
      <c r="E141" s="9">
        <f t="shared" si="0"/>
        <v>-8.3403317770959166E-3</v>
      </c>
      <c r="G141" s="9">
        <f t="shared" si="1"/>
        <v>3.5784225615926514E-2</v>
      </c>
      <c r="I141" s="9">
        <f t="shared" si="2"/>
        <v>1.8442483248162871</v>
      </c>
      <c r="L141" s="9"/>
    </row>
    <row r="142" spans="1:12" ht="14.25" customHeight="1" x14ac:dyDescent="0.3">
      <c r="A142" s="13">
        <v>119.400002</v>
      </c>
      <c r="B142" s="13">
        <v>82.5</v>
      </c>
      <c r="E142" s="9">
        <f t="shared" si="0"/>
        <v>-6.3012179708478878E-3</v>
      </c>
      <c r="G142" s="9">
        <f t="shared" si="1"/>
        <v>1.2113629732216869E-3</v>
      </c>
      <c r="I142" s="9">
        <f t="shared" si="2"/>
        <v>-0.65242799303088461</v>
      </c>
      <c r="L142" s="9"/>
    </row>
    <row r="143" spans="1:12" ht="14.25" customHeight="1" x14ac:dyDescent="0.3">
      <c r="A143" s="13">
        <v>118.650002</v>
      </c>
      <c r="B143" s="13">
        <v>82.599997999999999</v>
      </c>
      <c r="E143" s="9">
        <f t="shared" si="0"/>
        <v>5.8823362893304539E-3</v>
      </c>
      <c r="G143" s="9">
        <f t="shared" si="1"/>
        <v>-9.7323760303395963E-3</v>
      </c>
      <c r="I143" s="9">
        <f t="shared" si="2"/>
        <v>-0.10595502814756763</v>
      </c>
      <c r="L143" s="9"/>
    </row>
    <row r="144" spans="1:12" ht="14.25" customHeight="1" x14ac:dyDescent="0.3">
      <c r="A144" s="13">
        <v>119.349998</v>
      </c>
      <c r="B144" s="13">
        <v>81.800003000000004</v>
      </c>
      <c r="E144" s="9">
        <f t="shared" si="0"/>
        <v>1.2075974307748536E-2</v>
      </c>
      <c r="G144" s="9">
        <f t="shared" si="1"/>
        <v>-1.9753802817533084E-2</v>
      </c>
      <c r="I144" s="9">
        <f t="shared" si="2"/>
        <v>-0.17459362025777558</v>
      </c>
      <c r="L144" s="9"/>
    </row>
    <row r="145" spans="1:12" ht="14.25" customHeight="1" x14ac:dyDescent="0.3">
      <c r="A145" s="13">
        <v>120.800003</v>
      </c>
      <c r="B145" s="13">
        <v>80.199996999999996</v>
      </c>
      <c r="E145" s="9">
        <f t="shared" si="0"/>
        <v>7.8334516275477169E-3</v>
      </c>
      <c r="G145" s="9">
        <f t="shared" si="1"/>
        <v>-1.0025084023977627E-2</v>
      </c>
      <c r="I145" s="9">
        <f t="shared" si="2"/>
        <v>0.1422692714603655</v>
      </c>
      <c r="L145" s="9"/>
    </row>
    <row r="146" spans="1:12" ht="14.25" customHeight="1" x14ac:dyDescent="0.3">
      <c r="A146" s="13">
        <v>121.75</v>
      </c>
      <c r="B146" s="13">
        <v>79.400002000000001</v>
      </c>
      <c r="E146" s="9">
        <f t="shared" si="0"/>
        <v>-1.9490544253778826E-2</v>
      </c>
      <c r="G146" s="9">
        <f t="shared" si="1"/>
        <v>1.624014465917448E-2</v>
      </c>
      <c r="I146" s="9">
        <f t="shared" si="2"/>
        <v>-1.0835062444788293</v>
      </c>
      <c r="L146" s="9"/>
    </row>
    <row r="147" spans="1:12" ht="14.25" customHeight="1" x14ac:dyDescent="0.3">
      <c r="A147" s="13">
        <v>119.400002</v>
      </c>
      <c r="B147" s="13">
        <v>80.699996999999996</v>
      </c>
      <c r="E147" s="9">
        <f t="shared" si="0"/>
        <v>-1.6892293279149234E-2</v>
      </c>
      <c r="G147" s="9">
        <f t="shared" si="1"/>
        <v>-1.4981516440894953E-2</v>
      </c>
      <c r="I147" s="9">
        <f t="shared" si="2"/>
        <v>-3.2259481831506784</v>
      </c>
      <c r="L147" s="9"/>
    </row>
    <row r="148" spans="1:12" ht="14.25" customHeight="1" x14ac:dyDescent="0.3">
      <c r="A148" s="13">
        <v>117.400002</v>
      </c>
      <c r="B148" s="13">
        <v>79.5</v>
      </c>
      <c r="E148" s="9">
        <f t="shared" si="0"/>
        <v>-7.2665332079794439E-3</v>
      </c>
      <c r="G148" s="9">
        <f t="shared" si="1"/>
        <v>-1.0113904356370369E-2</v>
      </c>
      <c r="I148" s="9">
        <f t="shared" si="2"/>
        <v>-1.6571464094812973</v>
      </c>
      <c r="L148" s="9"/>
    </row>
    <row r="149" spans="1:12" ht="14.25" customHeight="1" x14ac:dyDescent="0.3">
      <c r="A149" s="13">
        <v>116.550003</v>
      </c>
      <c r="B149" s="13">
        <v>78.699996999999996</v>
      </c>
      <c r="E149" s="9">
        <f t="shared" si="0"/>
        <v>-2.8722626858648164E-2</v>
      </c>
      <c r="G149" s="9">
        <f t="shared" si="1"/>
        <v>-3.1816763657928418E-3</v>
      </c>
      <c r="I149" s="9">
        <f t="shared" si="2"/>
        <v>-3.598020166986192</v>
      </c>
      <c r="L149" s="9"/>
    </row>
    <row r="150" spans="1:12" ht="14.25" customHeight="1" x14ac:dyDescent="0.3">
      <c r="A150" s="13">
        <v>113.25</v>
      </c>
      <c r="B150" s="13">
        <v>78.449996999999996</v>
      </c>
      <c r="E150" s="9">
        <f t="shared" si="0"/>
        <v>2.2266826682487001E-2</v>
      </c>
      <c r="G150" s="9">
        <f t="shared" si="1"/>
        <v>2.0814388167401197E-2</v>
      </c>
      <c r="I150" s="9">
        <f t="shared" si="2"/>
        <v>4.1546068110811119</v>
      </c>
      <c r="L150" s="9"/>
    </row>
    <row r="151" spans="1:12" ht="14.25" customHeight="1" x14ac:dyDescent="0.3">
      <c r="A151" s="13">
        <v>115.800003</v>
      </c>
      <c r="B151" s="13">
        <v>80.099997999999999</v>
      </c>
      <c r="E151" s="9">
        <f t="shared" si="0"/>
        <v>8.1703055033762878E-3</v>
      </c>
      <c r="G151" s="9">
        <f t="shared" si="1"/>
        <v>-1.6362794170625496E-2</v>
      </c>
      <c r="I151" s="9">
        <f t="shared" si="2"/>
        <v>-0.36453837853962323</v>
      </c>
      <c r="L151" s="9"/>
    </row>
    <row r="152" spans="1:12" ht="14.25" customHeight="1" x14ac:dyDescent="0.3">
      <c r="A152" s="13">
        <v>116.75</v>
      </c>
      <c r="B152" s="13">
        <v>78.800003000000004</v>
      </c>
      <c r="E152" s="9">
        <f t="shared" si="0"/>
        <v>-9.8989576117678203E-3</v>
      </c>
      <c r="G152" s="9">
        <f t="shared" si="1"/>
        <v>-7.6434257468055294E-3</v>
      </c>
      <c r="I152" s="9">
        <f t="shared" si="2"/>
        <v>-1.758005272952446</v>
      </c>
      <c r="L152" s="9"/>
    </row>
    <row r="153" spans="1:12" ht="14.25" customHeight="1" x14ac:dyDescent="0.3">
      <c r="A153" s="13">
        <v>115.599998</v>
      </c>
      <c r="B153" s="13">
        <v>78.199996999999996</v>
      </c>
      <c r="E153" s="9">
        <f t="shared" si="0"/>
        <v>2.5918286647223796E-3</v>
      </c>
      <c r="G153" s="9">
        <f t="shared" si="1"/>
        <v>-9.6370810598839125E-3</v>
      </c>
      <c r="I153" s="9">
        <f t="shared" si="2"/>
        <v>-0.45400432151342895</v>
      </c>
      <c r="L153" s="9"/>
    </row>
    <row r="154" spans="1:12" ht="14.25" customHeight="1" x14ac:dyDescent="0.3">
      <c r="A154" s="13">
        <v>115.900002</v>
      </c>
      <c r="B154" s="13">
        <v>77.449996999999996</v>
      </c>
      <c r="E154" s="9">
        <f t="shared" si="0"/>
        <v>-6.0580453818374382E-3</v>
      </c>
      <c r="G154" s="9">
        <f t="shared" si="1"/>
        <v>-1.4959550519319013E-2</v>
      </c>
      <c r="I154" s="9">
        <f t="shared" si="2"/>
        <v>-1.8607446147136559</v>
      </c>
      <c r="L154" s="9"/>
    </row>
    <row r="155" spans="1:12" ht="14.25" customHeight="1" x14ac:dyDescent="0.3">
      <c r="A155" s="13">
        <v>115.199997</v>
      </c>
      <c r="B155" s="13">
        <v>76.300003000000004</v>
      </c>
      <c r="E155" s="9">
        <f t="shared" si="0"/>
        <v>5.1948688255064601E-3</v>
      </c>
      <c r="G155" s="9">
        <f t="shared" si="1"/>
        <v>-4.5977880667801146E-3</v>
      </c>
      <c r="I155" s="9">
        <f t="shared" si="2"/>
        <v>0.24763762982505078</v>
      </c>
      <c r="L155" s="9"/>
    </row>
    <row r="156" spans="1:12" ht="14.25" customHeight="1" x14ac:dyDescent="0.3">
      <c r="A156" s="13">
        <v>115.800003</v>
      </c>
      <c r="B156" s="13">
        <v>75.949996999999996</v>
      </c>
      <c r="E156" s="9">
        <f t="shared" si="0"/>
        <v>8.1703055033762878E-3</v>
      </c>
      <c r="G156" s="9">
        <f t="shared" si="1"/>
        <v>3.2862337804109155E-3</v>
      </c>
      <c r="I156" s="9">
        <f t="shared" si="2"/>
        <v>1.1957108475653984</v>
      </c>
      <c r="L156" s="9"/>
    </row>
    <row r="157" spans="1:12" ht="14.25" customHeight="1" x14ac:dyDescent="0.3">
      <c r="A157" s="13">
        <v>116.75</v>
      </c>
      <c r="B157" s="13">
        <v>76.199996999999996</v>
      </c>
      <c r="E157" s="9">
        <f t="shared" si="0"/>
        <v>6.4034370352070071E-3</v>
      </c>
      <c r="G157" s="9">
        <f t="shared" si="1"/>
        <v>-5.9229789330425128E-3</v>
      </c>
      <c r="I157" s="9">
        <f t="shared" si="2"/>
        <v>0.29627029693151541</v>
      </c>
      <c r="L157" s="9"/>
    </row>
    <row r="158" spans="1:12" ht="14.25" customHeight="1" x14ac:dyDescent="0.3">
      <c r="A158" s="13">
        <v>117.5</v>
      </c>
      <c r="B158" s="13">
        <v>75.75</v>
      </c>
      <c r="E158" s="9">
        <f t="shared" si="0"/>
        <v>5.9397460070732648E-3</v>
      </c>
      <c r="G158" s="9">
        <f t="shared" si="1"/>
        <v>9.1984487442578061E-3</v>
      </c>
      <c r="I158" s="9">
        <f t="shared" si="2"/>
        <v>1.3947026482086375</v>
      </c>
      <c r="L158" s="9"/>
    </row>
    <row r="159" spans="1:12" ht="14.25" customHeight="1" x14ac:dyDescent="0.3">
      <c r="A159" s="13">
        <v>118.199997</v>
      </c>
      <c r="B159" s="13">
        <v>76.449996999999996</v>
      </c>
      <c r="E159" s="9">
        <f t="shared" si="0"/>
        <v>2.5348809838990813E-3</v>
      </c>
      <c r="G159" s="9">
        <f t="shared" si="1"/>
        <v>-1.8482295080914975E-2</v>
      </c>
      <c r="I159" s="9">
        <f t="shared" si="2"/>
        <v>-1.1133484787968362</v>
      </c>
      <c r="L159" s="9"/>
    </row>
    <row r="160" spans="1:12" ht="14.25" customHeight="1" x14ac:dyDescent="0.3">
      <c r="A160" s="13">
        <v>118.5</v>
      </c>
      <c r="B160" s="13">
        <v>75.050003000000004</v>
      </c>
      <c r="E160" s="9">
        <f t="shared" si="0"/>
        <v>-1.0604553248797112E-2</v>
      </c>
      <c r="G160" s="9">
        <f t="shared" si="1"/>
        <v>-1.9509599491904124E-2</v>
      </c>
      <c r="I160" s="9">
        <f t="shared" si="2"/>
        <v>-2.7208350603786609</v>
      </c>
      <c r="L160" s="9"/>
    </row>
    <row r="161" spans="1:12" ht="14.25" customHeight="1" x14ac:dyDescent="0.3">
      <c r="A161" s="13">
        <v>117.25</v>
      </c>
      <c r="B161" s="13">
        <v>73.599997999999999</v>
      </c>
      <c r="E161" s="9">
        <f t="shared" si="0"/>
        <v>8.0696722648981208E-3</v>
      </c>
      <c r="G161" s="9">
        <f t="shared" si="1"/>
        <v>-3.4557689881117543E-2</v>
      </c>
      <c r="I161" s="9">
        <f t="shared" si="2"/>
        <v>-1.5972768330755667</v>
      </c>
      <c r="L161" s="9"/>
    </row>
    <row r="162" spans="1:12" ht="14.25" customHeight="1" x14ac:dyDescent="0.3">
      <c r="A162" s="13">
        <v>118.199997</v>
      </c>
      <c r="B162" s="13">
        <v>71.099997999999999</v>
      </c>
      <c r="E162" s="9">
        <f t="shared" si="0"/>
        <v>-1.0204144793530656E-2</v>
      </c>
      <c r="G162" s="9">
        <f t="shared" si="1"/>
        <v>-2.8168469329734854E-3</v>
      </c>
      <c r="I162" s="9">
        <f t="shared" si="2"/>
        <v>-1.40640769528361</v>
      </c>
      <c r="L162" s="9"/>
    </row>
    <row r="163" spans="1:12" ht="14.25" customHeight="1" x14ac:dyDescent="0.3">
      <c r="A163" s="13">
        <v>117</v>
      </c>
      <c r="B163" s="13">
        <v>70.900002000000001</v>
      </c>
      <c r="E163" s="9">
        <f t="shared" si="0"/>
        <v>-1.1173326527252685E-2</v>
      </c>
      <c r="G163" s="9">
        <f t="shared" si="1"/>
        <v>-7.0771701737388946E-3</v>
      </c>
      <c r="I163" s="9">
        <f t="shared" si="2"/>
        <v>-1.809050583160992</v>
      </c>
      <c r="L163" s="9"/>
    </row>
    <row r="164" spans="1:12" ht="14.25" customHeight="1" x14ac:dyDescent="0.3">
      <c r="A164" s="13">
        <v>115.699997</v>
      </c>
      <c r="B164" s="13">
        <v>70.400002000000001</v>
      </c>
      <c r="E164" s="9">
        <f t="shared" si="0"/>
        <v>1.3734172964373514E-2</v>
      </c>
      <c r="G164" s="9">
        <f t="shared" si="1"/>
        <v>-2.0086786975827796E-2</v>
      </c>
      <c r="I164" s="9">
        <f t="shared" si="2"/>
        <v>0.17493392750364589</v>
      </c>
      <c r="L164" s="9"/>
    </row>
    <row r="165" spans="1:12" ht="14.25" customHeight="1" x14ac:dyDescent="0.3">
      <c r="A165" s="13">
        <v>117.300003</v>
      </c>
      <c r="B165" s="13">
        <v>69</v>
      </c>
      <c r="E165" s="9">
        <f t="shared" si="0"/>
        <v>5.102043271976533E-3</v>
      </c>
      <c r="G165" s="9">
        <f t="shared" si="1"/>
        <v>4.9480057263369716E-2</v>
      </c>
      <c r="I165" s="9">
        <f t="shared" si="2"/>
        <v>4.0125936422814874</v>
      </c>
      <c r="L165" s="9"/>
    </row>
    <row r="166" spans="1:12" ht="14.25" customHeight="1" x14ac:dyDescent="0.3">
      <c r="A166" s="13">
        <v>117.900002</v>
      </c>
      <c r="B166" s="13">
        <v>72.5</v>
      </c>
      <c r="E166" s="9">
        <f t="shared" si="0"/>
        <v>-8.090357128653863E-3</v>
      </c>
      <c r="G166" s="9">
        <f t="shared" si="1"/>
        <v>1.0291686036547506E-2</v>
      </c>
      <c r="I166" s="9">
        <f t="shared" si="2"/>
        <v>-0.20770588399931056</v>
      </c>
      <c r="L166" s="9"/>
    </row>
    <row r="167" spans="1:12" ht="14.25" customHeight="1" x14ac:dyDescent="0.3">
      <c r="A167" s="13">
        <v>116.949997</v>
      </c>
      <c r="B167" s="13">
        <v>73.25</v>
      </c>
      <c r="E167" s="9">
        <f t="shared" si="0"/>
        <v>1.1899851682764868E-2</v>
      </c>
      <c r="G167" s="9">
        <f t="shared" si="1"/>
        <v>-3.1198370855861281E-2</v>
      </c>
      <c r="I167" s="9">
        <f t="shared" si="2"/>
        <v>-0.89359304659204253</v>
      </c>
      <c r="L167" s="9"/>
    </row>
    <row r="168" spans="1:12" ht="14.25" customHeight="1" x14ac:dyDescent="0.3">
      <c r="A168" s="13">
        <v>118.349998</v>
      </c>
      <c r="B168" s="13">
        <v>71</v>
      </c>
      <c r="E168" s="9">
        <f t="shared" si="0"/>
        <v>-2.0056127954599837E-2</v>
      </c>
      <c r="G168" s="9">
        <f t="shared" si="1"/>
        <v>1.7452449951226207E-2</v>
      </c>
      <c r="I168" s="9">
        <f t="shared" si="2"/>
        <v>-1.1345187567775741</v>
      </c>
      <c r="L168" s="9"/>
    </row>
    <row r="169" spans="1:12" ht="14.25" customHeight="1" x14ac:dyDescent="0.3">
      <c r="A169" s="13">
        <v>116</v>
      </c>
      <c r="B169" s="13">
        <v>72.25</v>
      </c>
      <c r="E169" s="9">
        <f t="shared" si="0"/>
        <v>-6.4865092296067734E-3</v>
      </c>
      <c r="G169" s="9">
        <f t="shared" si="1"/>
        <v>5.5210905529997443E-3</v>
      </c>
      <c r="I169" s="9">
        <f t="shared" si="2"/>
        <v>-0.35353627818015421</v>
      </c>
      <c r="L169" s="9"/>
    </row>
    <row r="170" spans="1:12" ht="14.25" customHeight="1" x14ac:dyDescent="0.3">
      <c r="A170" s="13">
        <v>115.25</v>
      </c>
      <c r="B170" s="13">
        <v>72.650002000000001</v>
      </c>
      <c r="E170" s="9">
        <f t="shared" si="0"/>
        <v>-3.0839448383079702E-2</v>
      </c>
      <c r="G170" s="9">
        <f t="shared" si="1"/>
        <v>-5.1546912948282043E-2</v>
      </c>
      <c r="I170" s="9">
        <f t="shared" si="2"/>
        <v>-7.2991297549364518</v>
      </c>
      <c r="L170" s="9"/>
    </row>
    <row r="171" spans="1:12" ht="14.25" customHeight="1" x14ac:dyDescent="0.3">
      <c r="A171" s="13">
        <v>111.75</v>
      </c>
      <c r="B171" s="13">
        <v>69</v>
      </c>
      <c r="E171" s="9">
        <f t="shared" si="0"/>
        <v>2.2346378014163628E-3</v>
      </c>
      <c r="G171" s="9">
        <f t="shared" si="1"/>
        <v>3.6166404701885148E-3</v>
      </c>
      <c r="I171" s="9">
        <f t="shared" si="2"/>
        <v>0.49926896675128607</v>
      </c>
      <c r="L171" s="9"/>
    </row>
    <row r="172" spans="1:12" ht="14.25" customHeight="1" x14ac:dyDescent="0.3">
      <c r="A172" s="13">
        <v>112</v>
      </c>
      <c r="B172" s="13">
        <v>69.25</v>
      </c>
      <c r="E172" s="9">
        <f t="shared" si="0"/>
        <v>2.8170850925029189E-2</v>
      </c>
      <c r="G172" s="9">
        <f t="shared" si="1"/>
        <v>5.0413935372933963E-3</v>
      </c>
      <c r="I172" s="9">
        <f t="shared" si="2"/>
        <v>3.5042518060608367</v>
      </c>
      <c r="L172" s="9"/>
    </row>
    <row r="173" spans="1:12" ht="14.25" customHeight="1" x14ac:dyDescent="0.3">
      <c r="A173" s="13">
        <v>115.199997</v>
      </c>
      <c r="B173" s="13">
        <v>69.599997999999999</v>
      </c>
      <c r="E173" s="9">
        <f t="shared" si="0"/>
        <v>1.7212129325518327E-2</v>
      </c>
      <c r="G173" s="9">
        <f t="shared" si="1"/>
        <v>3.8059632053752721E-2</v>
      </c>
      <c r="I173" s="9">
        <f t="shared" si="2"/>
        <v>4.6317875614852486</v>
      </c>
      <c r="L173" s="9"/>
    </row>
    <row r="174" spans="1:12" ht="14.25" customHeight="1" x14ac:dyDescent="0.3">
      <c r="A174" s="13">
        <v>117.199997</v>
      </c>
      <c r="B174" s="13">
        <v>72.300003000000004</v>
      </c>
      <c r="E174" s="9">
        <f t="shared" si="0"/>
        <v>-8.1388070781765083E-3</v>
      </c>
      <c r="G174" s="9">
        <f t="shared" si="1"/>
        <v>2.5265924897800052E-2</v>
      </c>
      <c r="I174" s="9">
        <f t="shared" si="2"/>
        <v>0.87285828076285299</v>
      </c>
      <c r="L174" s="9"/>
    </row>
    <row r="175" spans="1:12" ht="14.25" customHeight="1" x14ac:dyDescent="0.3">
      <c r="A175" s="13">
        <v>116.25</v>
      </c>
      <c r="B175" s="13">
        <v>74.150002000000001</v>
      </c>
      <c r="E175" s="9">
        <f t="shared" si="0"/>
        <v>6.4308903302903314E-3</v>
      </c>
      <c r="G175" s="9">
        <f t="shared" si="1"/>
        <v>-3.3772405385389258E-3</v>
      </c>
      <c r="I175" s="9">
        <f t="shared" si="2"/>
        <v>0.49716860820910863</v>
      </c>
      <c r="L175" s="9"/>
    </row>
    <row r="176" spans="1:12" ht="14.25" customHeight="1" x14ac:dyDescent="0.3">
      <c r="A176" s="13">
        <v>117</v>
      </c>
      <c r="B176" s="13">
        <v>73.900002000000001</v>
      </c>
      <c r="E176" s="9">
        <f t="shared" si="0"/>
        <v>2.8645614688260199E-2</v>
      </c>
      <c r="G176" s="9">
        <f t="shared" si="1"/>
        <v>-1.3624188568300897E-2</v>
      </c>
      <c r="I176" s="9">
        <f t="shared" si="2"/>
        <v>2.3447093560806298</v>
      </c>
      <c r="L176" s="9"/>
    </row>
    <row r="177" spans="1:12" ht="14.25" customHeight="1" x14ac:dyDescent="0.3">
      <c r="A177" s="13">
        <v>120.400002</v>
      </c>
      <c r="B177" s="13">
        <v>72.900002000000001</v>
      </c>
      <c r="E177" s="9">
        <f t="shared" si="0"/>
        <v>4.9709961107249059E-3</v>
      </c>
      <c r="G177" s="9">
        <f t="shared" si="1"/>
        <v>-5.5021045888252766E-3</v>
      </c>
      <c r="I177" s="9">
        <f t="shared" si="2"/>
        <v>0.19740450614369909</v>
      </c>
      <c r="L177" s="9"/>
    </row>
    <row r="178" spans="1:12" ht="14.25" customHeight="1" x14ac:dyDescent="0.3">
      <c r="A178" s="13">
        <v>121</v>
      </c>
      <c r="B178" s="13">
        <v>72.5</v>
      </c>
      <c r="E178" s="9">
        <f t="shared" si="0"/>
        <v>1.027758275824023E-2</v>
      </c>
      <c r="G178" s="9">
        <f t="shared" si="1"/>
        <v>1.4378925975395924E-2</v>
      </c>
      <c r="I178" s="9">
        <f t="shared" si="2"/>
        <v>2.2860596469632721</v>
      </c>
      <c r="L178" s="9"/>
    </row>
    <row r="179" spans="1:12" ht="14.25" customHeight="1" x14ac:dyDescent="0.3">
      <c r="A179" s="13">
        <v>122.25</v>
      </c>
      <c r="B179" s="13">
        <v>73.550003000000004</v>
      </c>
      <c r="E179" s="9">
        <f t="shared" si="0"/>
        <v>-1.7327149526644298E-2</v>
      </c>
      <c r="G179" s="9">
        <f t="shared" si="1"/>
        <v>-7.5060466876337969E-3</v>
      </c>
      <c r="I179" s="9">
        <f t="shared" si="2"/>
        <v>-2.6703137860258712</v>
      </c>
      <c r="L179" s="9"/>
    </row>
    <row r="180" spans="1:12" ht="14.25" customHeight="1" x14ac:dyDescent="0.3">
      <c r="A180" s="13">
        <v>120.150002</v>
      </c>
      <c r="B180" s="13">
        <v>73</v>
      </c>
      <c r="E180" s="9">
        <f t="shared" si="0"/>
        <v>2.7500177239694699E-2</v>
      </c>
      <c r="G180" s="9">
        <f t="shared" si="1"/>
        <v>0</v>
      </c>
      <c r="I180" s="9">
        <f t="shared" si="2"/>
        <v>3.3041463503496726</v>
      </c>
      <c r="L180" s="9"/>
    </row>
    <row r="181" spans="1:12" ht="14.25" customHeight="1" x14ac:dyDescent="0.3">
      <c r="A181" s="13">
        <v>123.5</v>
      </c>
      <c r="B181" s="13">
        <v>73</v>
      </c>
      <c r="E181" s="9">
        <f t="shared" si="0"/>
        <v>6.8589980977468504E-3</v>
      </c>
      <c r="G181" s="9">
        <f t="shared" si="1"/>
        <v>-1.8666258960742456E-2</v>
      </c>
      <c r="I181" s="9">
        <f t="shared" si="2"/>
        <v>-0.51555063906246323</v>
      </c>
      <c r="L181" s="9"/>
    </row>
    <row r="182" spans="1:12" ht="14.25" customHeight="1" x14ac:dyDescent="0.3">
      <c r="A182" s="13">
        <v>124.349998</v>
      </c>
      <c r="B182" s="13">
        <v>71.650002000000001</v>
      </c>
      <c r="E182" s="9">
        <f t="shared" si="0"/>
        <v>-1.2950387491148643E-2</v>
      </c>
      <c r="G182" s="9">
        <f t="shared" si="1"/>
        <v>3.4831103557636228E-3</v>
      </c>
      <c r="I182" s="9">
        <f t="shared" si="2"/>
        <v>-1.3608157946668744</v>
      </c>
      <c r="L182" s="9"/>
    </row>
    <row r="183" spans="1:12" ht="14.25" customHeight="1" x14ac:dyDescent="0.3">
      <c r="A183" s="13">
        <v>122.75</v>
      </c>
      <c r="B183" s="13">
        <v>71.900002000000001</v>
      </c>
      <c r="E183" s="9">
        <f t="shared" si="0"/>
        <v>-2.6833395303064576E-2</v>
      </c>
      <c r="G183" s="9">
        <f t="shared" si="1"/>
        <v>-1.2596415502096874E-2</v>
      </c>
      <c r="I183" s="9">
        <f t="shared" si="2"/>
        <v>-4.199481573244773</v>
      </c>
      <c r="L183" s="9"/>
    </row>
    <row r="184" spans="1:12" ht="14.25" customHeight="1" x14ac:dyDescent="0.3">
      <c r="A184" s="13">
        <v>119.5</v>
      </c>
      <c r="B184" s="13">
        <v>71</v>
      </c>
      <c r="E184" s="9">
        <f t="shared" si="0"/>
        <v>3.5351013111563474E-2</v>
      </c>
      <c r="G184" s="9">
        <f t="shared" si="1"/>
        <v>-9.1971219101999475E-3</v>
      </c>
      <c r="I184" s="9">
        <f t="shared" si="2"/>
        <v>3.5714504112076391</v>
      </c>
      <c r="L184" s="9"/>
    </row>
    <row r="185" spans="1:12" ht="14.25" customHeight="1" x14ac:dyDescent="0.3">
      <c r="A185" s="13">
        <v>123.800003</v>
      </c>
      <c r="B185" s="13">
        <v>70.349997999999999</v>
      </c>
      <c r="E185" s="9">
        <f t="shared" si="0"/>
        <v>-3.2362568043859813E-3</v>
      </c>
      <c r="G185" s="9">
        <f t="shared" si="1"/>
        <v>1.2010021151982141E-2</v>
      </c>
      <c r="I185" s="9">
        <f t="shared" si="2"/>
        <v>0.44425636193014639</v>
      </c>
      <c r="L185" s="9"/>
    </row>
    <row r="186" spans="1:12" ht="14.25" customHeight="1" x14ac:dyDescent="0.3">
      <c r="A186" s="13">
        <v>123.400002</v>
      </c>
      <c r="B186" s="13">
        <v>71.199996999999996</v>
      </c>
      <c r="E186" s="9">
        <f t="shared" si="0"/>
        <v>1.6077516469040688E-2</v>
      </c>
      <c r="G186" s="9">
        <f t="shared" si="1"/>
        <v>1.9472117999443071E-2</v>
      </c>
      <c r="I186" s="9">
        <f t="shared" si="2"/>
        <v>3.3703803075786465</v>
      </c>
      <c r="L186" s="9"/>
    </row>
    <row r="187" spans="1:12" ht="14.25" customHeight="1" x14ac:dyDescent="0.3">
      <c r="A187" s="13">
        <v>125.400002</v>
      </c>
      <c r="B187" s="13">
        <v>72.599997999999999</v>
      </c>
      <c r="E187" s="9">
        <f t="shared" si="0"/>
        <v>4.1395953529064153E-2</v>
      </c>
      <c r="G187" s="9">
        <f t="shared" si="1"/>
        <v>6.4021912152933791E-2</v>
      </c>
      <c r="I187" s="9">
        <f t="shared" si="2"/>
        <v>9.8390433495957197</v>
      </c>
      <c r="L187" s="9"/>
    </row>
    <row r="188" spans="1:12" ht="14.25" customHeight="1" x14ac:dyDescent="0.3">
      <c r="A188" s="13">
        <v>130.699997</v>
      </c>
      <c r="B188" s="13">
        <v>77.400002000000001</v>
      </c>
      <c r="E188" s="9">
        <f t="shared" si="0"/>
        <v>4.1993037948854749E-3</v>
      </c>
      <c r="G188" s="9">
        <f t="shared" si="1"/>
        <v>-6.4625527289599181E-4</v>
      </c>
      <c r="I188" s="9">
        <f t="shared" si="2"/>
        <v>0.49882883397895983</v>
      </c>
      <c r="L188" s="9"/>
    </row>
    <row r="189" spans="1:12" ht="14.25" customHeight="1" x14ac:dyDescent="0.3">
      <c r="A189" s="13">
        <v>131.25</v>
      </c>
      <c r="B189" s="13">
        <v>77.349997999999999</v>
      </c>
      <c r="E189" s="9">
        <f t="shared" si="0"/>
        <v>-1.1879833279635894E-2</v>
      </c>
      <c r="G189" s="9">
        <f t="shared" si="1"/>
        <v>5.7768717419571979E-2</v>
      </c>
      <c r="I189" s="9">
        <f t="shared" si="2"/>
        <v>2.9091820589142472</v>
      </c>
      <c r="L189" s="9"/>
    </row>
    <row r="190" spans="1:12" ht="14.25" customHeight="1" x14ac:dyDescent="0.3">
      <c r="A190" s="13">
        <v>129.699997</v>
      </c>
      <c r="B190" s="13">
        <v>81.949996999999996</v>
      </c>
      <c r="E190" s="9">
        <f t="shared" si="0"/>
        <v>-2.315732493149729E-3</v>
      </c>
      <c r="G190" s="9">
        <f t="shared" si="1"/>
        <v>8.5055798833096278E-3</v>
      </c>
      <c r="I190" s="9">
        <f t="shared" si="2"/>
        <v>0.39668174850616195</v>
      </c>
      <c r="L190" s="9"/>
    </row>
    <row r="191" spans="1:12" ht="14.25" customHeight="1" x14ac:dyDescent="0.3">
      <c r="A191" s="13">
        <v>129.39999399999999</v>
      </c>
      <c r="B191" s="13">
        <v>82.650002000000001</v>
      </c>
      <c r="E191" s="9">
        <f t="shared" si="0"/>
        <v>4.974655003710466E-2</v>
      </c>
      <c r="G191" s="9">
        <f t="shared" si="1"/>
        <v>-2.0165693793021251E-2</v>
      </c>
      <c r="I191" s="9">
        <f t="shared" si="2"/>
        <v>4.7705086439974487</v>
      </c>
      <c r="L191" s="9"/>
    </row>
    <row r="192" spans="1:12" ht="14.25" customHeight="1" x14ac:dyDescent="0.3">
      <c r="A192" s="13">
        <v>136</v>
      </c>
      <c r="B192" s="13">
        <v>81</v>
      </c>
      <c r="E192" s="9">
        <f t="shared" si="0"/>
        <v>-5.5299680094610861E-3</v>
      </c>
      <c r="G192" s="9">
        <f t="shared" si="1"/>
        <v>-6.8133185242896625E-3</v>
      </c>
      <c r="I192" s="9">
        <f t="shared" si="2"/>
        <v>-1.3039544497541704</v>
      </c>
      <c r="L192" s="9"/>
    </row>
    <row r="193" spans="1:12" ht="14.25" customHeight="1" x14ac:dyDescent="0.3">
      <c r="A193" s="13">
        <v>135.25</v>
      </c>
      <c r="B193" s="13">
        <v>80.449996999999996</v>
      </c>
      <c r="E193" s="9">
        <f t="shared" si="0"/>
        <v>2.2661831874611987E-2</v>
      </c>
      <c r="G193" s="9">
        <f t="shared" si="1"/>
        <v>-1.6291024552650663E-2</v>
      </c>
      <c r="I193" s="9">
        <f t="shared" si="2"/>
        <v>1.7543998846535991</v>
      </c>
      <c r="L193" s="9"/>
    </row>
    <row r="194" spans="1:12" ht="14.25" customHeight="1" x14ac:dyDescent="0.3">
      <c r="A194" s="13">
        <v>138.35000600000001</v>
      </c>
      <c r="B194" s="13">
        <v>79.150002000000001</v>
      </c>
      <c r="E194" s="9">
        <f t="shared" si="0"/>
        <v>1.1141089182454688E-2</v>
      </c>
      <c r="G194" s="9">
        <f t="shared" si="1"/>
        <v>-1.1435982175235844E-2</v>
      </c>
      <c r="I194" s="9">
        <f t="shared" si="2"/>
        <v>0.63621174319725982</v>
      </c>
      <c r="L194" s="9"/>
    </row>
    <row r="195" spans="1:12" ht="14.25" customHeight="1" x14ac:dyDescent="0.3">
      <c r="A195" s="13">
        <v>139.89999399999999</v>
      </c>
      <c r="B195" s="13">
        <v>78.25</v>
      </c>
      <c r="E195" s="9">
        <f t="shared" si="0"/>
        <v>6.0574282361421745E-3</v>
      </c>
      <c r="G195" s="9">
        <f t="shared" si="1"/>
        <v>6.3694482854799285E-3</v>
      </c>
      <c r="I195" s="9">
        <f t="shared" si="2"/>
        <v>1.3458435022305251</v>
      </c>
      <c r="L195" s="9"/>
    </row>
    <row r="196" spans="1:12" ht="14.25" customHeight="1" x14ac:dyDescent="0.3">
      <c r="A196" s="13">
        <v>140.75</v>
      </c>
      <c r="B196" s="13">
        <v>78.75</v>
      </c>
      <c r="E196" s="9">
        <f t="shared" si="0"/>
        <v>2.0046431377052927E-2</v>
      </c>
      <c r="G196" s="9">
        <f t="shared" si="1"/>
        <v>-1.3423058942180108E-2</v>
      </c>
      <c r="I196" s="9">
        <f t="shared" si="2"/>
        <v>1.7644693246235159</v>
      </c>
      <c r="L196" s="9"/>
    </row>
    <row r="197" spans="1:12" ht="14.25" customHeight="1" x14ac:dyDescent="0.3">
      <c r="A197" s="13">
        <v>143.60000600000001</v>
      </c>
      <c r="B197" s="13">
        <v>77.699996999999996</v>
      </c>
      <c r="E197" s="9">
        <f t="shared" si="0"/>
        <v>3.5571444163428917E-2</v>
      </c>
      <c r="G197" s="9">
        <f t="shared" si="1"/>
        <v>-1.2301832296255777E-2</v>
      </c>
      <c r="I197" s="9">
        <f t="shared" si="2"/>
        <v>4.152207262783481</v>
      </c>
      <c r="L197" s="9"/>
    </row>
    <row r="198" spans="1:12" ht="14.25" customHeight="1" x14ac:dyDescent="0.3">
      <c r="A198" s="13">
        <v>148.800003</v>
      </c>
      <c r="B198" s="13">
        <v>76.75</v>
      </c>
      <c r="E198" s="9">
        <f t="shared" si="0"/>
        <v>-1.8654093185621255E-2</v>
      </c>
      <c r="G198" s="9">
        <f t="shared" si="1"/>
        <v>-6.517172075257814E-4</v>
      </c>
      <c r="I198" s="9">
        <f t="shared" si="2"/>
        <v>-2.8257484176603258</v>
      </c>
      <c r="L198" s="9"/>
    </row>
    <row r="199" spans="1:12" ht="14.25" customHeight="1" x14ac:dyDescent="0.3">
      <c r="A199" s="13">
        <v>146.050003</v>
      </c>
      <c r="B199" s="13">
        <v>76.699996999999996</v>
      </c>
      <c r="E199" s="9">
        <f t="shared" si="0"/>
        <v>2.4350144830494927E-2</v>
      </c>
      <c r="G199" s="9">
        <f t="shared" si="1"/>
        <v>-3.918946909295765E-3</v>
      </c>
      <c r="I199" s="9">
        <f t="shared" si="2"/>
        <v>3.2557555093580741</v>
      </c>
      <c r="L199" s="9"/>
    </row>
    <row r="200" spans="1:12" ht="14.25" customHeight="1" x14ac:dyDescent="0.3">
      <c r="A200" s="13">
        <v>149.64999399999999</v>
      </c>
      <c r="B200" s="13">
        <v>76.400002000000001</v>
      </c>
      <c r="E200" s="9">
        <f t="shared" si="0"/>
        <v>-7.7142359624011196E-3</v>
      </c>
      <c r="G200" s="9">
        <f t="shared" si="1"/>
        <v>-3.9344837640540448E-3</v>
      </c>
      <c r="I200" s="9">
        <f t="shared" si="2"/>
        <v>-1.4550299329306084</v>
      </c>
      <c r="L200" s="9"/>
    </row>
    <row r="201" spans="1:12" ht="14.25" customHeight="1" x14ac:dyDescent="0.3">
      <c r="A201" s="13">
        <v>148.5</v>
      </c>
      <c r="B201" s="13">
        <v>76.099997999999999</v>
      </c>
      <c r="E201" s="9">
        <f t="shared" si="0"/>
        <v>0.10293336645221936</v>
      </c>
      <c r="G201" s="9">
        <f t="shared" si="1"/>
        <v>-1.3148983000997757E-3</v>
      </c>
      <c r="I201" s="9">
        <f t="shared" si="2"/>
        <v>15.185541160146778</v>
      </c>
      <c r="L201" s="9"/>
    </row>
    <row r="202" spans="1:12" ht="14.25" customHeight="1" x14ac:dyDescent="0.3">
      <c r="A202" s="13">
        <v>164.60000600000001</v>
      </c>
      <c r="B202" s="13">
        <v>76</v>
      </c>
      <c r="E202" s="9">
        <f t="shared" si="0"/>
        <v>4.8327137952805632E-2</v>
      </c>
      <c r="G202" s="9">
        <f t="shared" si="1"/>
        <v>0</v>
      </c>
      <c r="I202" s="9">
        <f t="shared" si="2"/>
        <v>7.9546471969946353</v>
      </c>
      <c r="L202" s="9"/>
    </row>
    <row r="203" spans="1:12" ht="14.25" customHeight="1" x14ac:dyDescent="0.3">
      <c r="A203" s="13">
        <v>172.75</v>
      </c>
      <c r="B203" s="13">
        <v>76</v>
      </c>
      <c r="E203" s="9">
        <f t="shared" si="0"/>
        <v>-1.5165096963868495E-2</v>
      </c>
      <c r="G203" s="9">
        <f t="shared" si="1"/>
        <v>-5.2770835558705485E-3</v>
      </c>
      <c r="I203" s="9">
        <f t="shared" si="2"/>
        <v>-3.0208288507544441</v>
      </c>
      <c r="L203" s="9"/>
    </row>
    <row r="204" spans="1:12" ht="14.25" customHeight="1" x14ac:dyDescent="0.3">
      <c r="A204" s="13">
        <v>170.14999399999999</v>
      </c>
      <c r="B204" s="13">
        <v>75.599997999999999</v>
      </c>
      <c r="E204" s="9">
        <f t="shared" si="0"/>
        <v>-2.1084599936763315E-2</v>
      </c>
      <c r="G204" s="9">
        <f t="shared" si="1"/>
        <v>-1.9861112780348526E-3</v>
      </c>
      <c r="I204" s="9">
        <f t="shared" si="2"/>
        <v>-3.7376945613798904</v>
      </c>
      <c r="L204" s="9"/>
    </row>
    <row r="205" spans="1:12" ht="14.25" customHeight="1" x14ac:dyDescent="0.3">
      <c r="A205" s="13">
        <v>166.60000600000001</v>
      </c>
      <c r="B205" s="13">
        <v>75.449996999999996</v>
      </c>
      <c r="E205" s="9">
        <f t="shared" si="0"/>
        <v>-2.403901376341386E-3</v>
      </c>
      <c r="G205" s="9">
        <f t="shared" si="1"/>
        <v>2.8741429898870189E-2</v>
      </c>
      <c r="I205" s="9">
        <f t="shared" si="2"/>
        <v>1.7680508159235828</v>
      </c>
      <c r="L205" s="9"/>
    </row>
    <row r="206" spans="1:12" ht="14.25" customHeight="1" x14ac:dyDescent="0.3">
      <c r="A206" s="13">
        <v>166.199997</v>
      </c>
      <c r="B206" s="13">
        <v>77.650002000000001</v>
      </c>
      <c r="E206" s="9">
        <f t="shared" si="0"/>
        <v>-2.1080628004766606E-3</v>
      </c>
      <c r="G206" s="9">
        <f t="shared" si="1"/>
        <v>-2.4113243125134218E-2</v>
      </c>
      <c r="I206" s="9">
        <f t="shared" si="2"/>
        <v>-2.2227534080081912</v>
      </c>
      <c r="L206" s="9"/>
    </row>
    <row r="207" spans="1:12" ht="14.25" customHeight="1" x14ac:dyDescent="0.3">
      <c r="A207" s="13">
        <v>165.85000600000001</v>
      </c>
      <c r="B207" s="13">
        <v>75.800003000000004</v>
      </c>
      <c r="E207" s="9">
        <f t="shared" si="0"/>
        <v>-1.243761183634224E-2</v>
      </c>
      <c r="G207" s="9">
        <f t="shared" si="1"/>
        <v>4.7029522996965417E-2</v>
      </c>
      <c r="I207" s="9">
        <f t="shared" si="2"/>
        <v>1.5020599865755164</v>
      </c>
      <c r="L207" s="9"/>
    </row>
    <row r="208" spans="1:12" ht="14.25" customHeight="1" x14ac:dyDescent="0.3">
      <c r="A208" s="13">
        <v>163.800003</v>
      </c>
      <c r="B208" s="13">
        <v>79.449996999999996</v>
      </c>
      <c r="E208" s="9">
        <f t="shared" si="0"/>
        <v>-1.2594256352977231E-2</v>
      </c>
      <c r="G208" s="9">
        <f t="shared" si="1"/>
        <v>-1.5858246035033694E-2</v>
      </c>
      <c r="I208" s="9">
        <f t="shared" si="2"/>
        <v>-3.3228768283091283</v>
      </c>
      <c r="L208" s="9"/>
    </row>
    <row r="209" spans="1:12" ht="14.25" customHeight="1" x14ac:dyDescent="0.3">
      <c r="A209" s="13">
        <v>161.75</v>
      </c>
      <c r="B209" s="13">
        <v>78.199996999999996</v>
      </c>
      <c r="E209" s="9">
        <f t="shared" si="0"/>
        <v>2.2919261436107709E-2</v>
      </c>
      <c r="G209" s="9">
        <f t="shared" si="1"/>
        <v>-1.2222693410238423E-2</v>
      </c>
      <c r="I209" s="9">
        <f t="shared" si="2"/>
        <v>2.7513759492778576</v>
      </c>
      <c r="L209" s="9"/>
    </row>
    <row r="210" spans="1:12" ht="14.25" customHeight="1" x14ac:dyDescent="0.3">
      <c r="A210" s="13">
        <v>165.5</v>
      </c>
      <c r="B210" s="13">
        <v>77.25</v>
      </c>
      <c r="E210" s="9">
        <f t="shared" si="0"/>
        <v>-1.2158204479809519E-2</v>
      </c>
      <c r="G210" s="9">
        <f t="shared" si="1"/>
        <v>-3.2414939241709557E-3</v>
      </c>
      <c r="I210" s="9">
        <f t="shared" si="2"/>
        <v>-2.2625882470506817</v>
      </c>
      <c r="L210" s="9"/>
    </row>
    <row r="211" spans="1:12" ht="14.25" customHeight="1" x14ac:dyDescent="0.3">
      <c r="A211" s="13">
        <v>163.5</v>
      </c>
      <c r="B211" s="13">
        <v>77</v>
      </c>
      <c r="E211" s="9">
        <f t="shared" si="0"/>
        <v>-2.5709911820998122E-2</v>
      </c>
      <c r="G211" s="9">
        <f t="shared" si="1"/>
        <v>-2.4984889714753621E-2</v>
      </c>
      <c r="I211" s="9">
        <f t="shared" si="2"/>
        <v>-6.1274070907692222</v>
      </c>
      <c r="L211" s="9"/>
    </row>
    <row r="212" spans="1:12" ht="14.25" customHeight="1" x14ac:dyDescent="0.3">
      <c r="A212" s="13">
        <v>159.35000600000001</v>
      </c>
      <c r="B212" s="13">
        <v>75.099997999999999</v>
      </c>
      <c r="E212" s="9">
        <f t="shared" si="0"/>
        <v>5.9439998141067787E-3</v>
      </c>
      <c r="G212" s="9">
        <f t="shared" si="1"/>
        <v>-6.0099813620366621E-3</v>
      </c>
      <c r="I212" s="9">
        <f t="shared" si="2"/>
        <v>0.49582681777292353</v>
      </c>
      <c r="L212" s="9"/>
    </row>
    <row r="213" spans="1:12" ht="14.25" customHeight="1" x14ac:dyDescent="0.3">
      <c r="A213" s="13">
        <v>160.300003</v>
      </c>
      <c r="B213" s="13">
        <v>74.650002000000001</v>
      </c>
      <c r="E213" s="9">
        <f t="shared" si="0"/>
        <v>-1.2239267455020133E-2</v>
      </c>
      <c r="G213" s="9">
        <f t="shared" si="1"/>
        <v>1.7922789509437383E-2</v>
      </c>
      <c r="I213" s="9">
        <f t="shared" si="2"/>
        <v>-0.62401833703244991</v>
      </c>
      <c r="L213" s="9"/>
    </row>
    <row r="214" spans="1:12" ht="14.25" customHeight="1" x14ac:dyDescent="0.3">
      <c r="A214" s="13">
        <v>158.35000600000001</v>
      </c>
      <c r="B214" s="13">
        <v>76</v>
      </c>
      <c r="E214" s="9">
        <f t="shared" si="0"/>
        <v>2.8635575997618398E-2</v>
      </c>
      <c r="G214" s="9">
        <f t="shared" si="1"/>
        <v>-2.6668247082161294E-2</v>
      </c>
      <c r="I214" s="9">
        <f t="shared" si="2"/>
        <v>2.5076568527920711</v>
      </c>
      <c r="L214" s="9"/>
    </row>
    <row r="215" spans="1:12" ht="14.25" customHeight="1" x14ac:dyDescent="0.3">
      <c r="A215" s="13">
        <v>162.949997</v>
      </c>
      <c r="B215" s="13">
        <v>74</v>
      </c>
      <c r="E215" s="9">
        <f t="shared" si="0"/>
        <v>6.1180981193804827E-3</v>
      </c>
      <c r="G215" s="9">
        <f t="shared" si="1"/>
        <v>-8.8226158817097354E-3</v>
      </c>
      <c r="I215" s="9">
        <f t="shared" si="2"/>
        <v>0.34407049495223485</v>
      </c>
      <c r="L215" s="9"/>
    </row>
    <row r="216" spans="1:12" ht="14.25" customHeight="1" x14ac:dyDescent="0.3">
      <c r="A216" s="13">
        <v>163.949997</v>
      </c>
      <c r="B216" s="13">
        <v>73.349997999999999</v>
      </c>
      <c r="E216" s="9">
        <f t="shared" si="0"/>
        <v>-2.1370241489327736E-3</v>
      </c>
      <c r="G216" s="9">
        <f t="shared" si="1"/>
        <v>1.3623844533137402E-3</v>
      </c>
      <c r="I216" s="9">
        <f t="shared" si="2"/>
        <v>-0.25043420588066184</v>
      </c>
      <c r="L216" s="9"/>
    </row>
    <row r="217" spans="1:12" ht="14.25" customHeight="1" x14ac:dyDescent="0.3">
      <c r="A217" s="13">
        <v>163.60000600000001</v>
      </c>
      <c r="B217" s="13">
        <v>73.449996999999996</v>
      </c>
      <c r="E217" s="9">
        <f t="shared" si="0"/>
        <v>-4.2134487953668164E-2</v>
      </c>
      <c r="G217" s="9">
        <f t="shared" si="1"/>
        <v>-2.0442119554743374E-3</v>
      </c>
      <c r="I217" s="9">
        <f t="shared" si="2"/>
        <v>-7.043349844023993</v>
      </c>
      <c r="L217" s="9"/>
    </row>
    <row r="218" spans="1:12" ht="14.25" customHeight="1" x14ac:dyDescent="0.3">
      <c r="A218" s="13">
        <v>156.85000600000001</v>
      </c>
      <c r="B218" s="13">
        <v>73.300003000000004</v>
      </c>
      <c r="E218" s="9">
        <f t="shared" si="0"/>
        <v>-3.2396741885360555E-2</v>
      </c>
      <c r="G218" s="9">
        <f t="shared" si="1"/>
        <v>-1.8589258182545542E-2</v>
      </c>
      <c r="I218" s="9">
        <f t="shared" si="2"/>
        <v>-6.4440218396476174</v>
      </c>
      <c r="L218" s="9"/>
    </row>
    <row r="219" spans="1:12" ht="14.25" customHeight="1" x14ac:dyDescent="0.3">
      <c r="A219" s="13">
        <v>151.85000600000001</v>
      </c>
      <c r="B219" s="13">
        <v>71.949996999999996</v>
      </c>
      <c r="E219" s="9">
        <f t="shared" si="0"/>
        <v>1.1458628771637119E-2</v>
      </c>
      <c r="G219" s="9">
        <f t="shared" si="1"/>
        <v>-4.8763456041152516E-3</v>
      </c>
      <c r="I219" s="9">
        <f t="shared" si="2"/>
        <v>1.3891397961378136</v>
      </c>
      <c r="L219" s="9"/>
    </row>
    <row r="220" spans="1:12" ht="14.25" customHeight="1" x14ac:dyDescent="0.3">
      <c r="A220" s="13">
        <v>153.60000600000001</v>
      </c>
      <c r="B220" s="13">
        <v>71.599997999999999</v>
      </c>
      <c r="E220" s="9">
        <f t="shared" si="0"/>
        <v>7.7821207594005442E-3</v>
      </c>
      <c r="G220" s="9">
        <f t="shared" si="1"/>
        <v>-6.9849810245835222E-4</v>
      </c>
      <c r="I220" s="9">
        <f t="shared" si="2"/>
        <v>1.1453213325976266</v>
      </c>
      <c r="L220" s="9"/>
    </row>
    <row r="221" spans="1:12" ht="14.25" customHeight="1" x14ac:dyDescent="0.3">
      <c r="A221" s="13">
        <v>154.800003</v>
      </c>
      <c r="B221" s="13">
        <v>71.550003000000004</v>
      </c>
      <c r="E221" s="9">
        <f t="shared" si="0"/>
        <v>-3.8835388614955639E-3</v>
      </c>
      <c r="G221" s="9">
        <f t="shared" si="1"/>
        <v>-4.2017287824203976E-3</v>
      </c>
      <c r="I221" s="9">
        <f t="shared" si="2"/>
        <v>-0.90180553439749567</v>
      </c>
      <c r="L221" s="9"/>
    </row>
    <row r="222" spans="1:12" ht="14.25" customHeight="1" x14ac:dyDescent="0.3">
      <c r="A222" s="13">
        <v>154.199997</v>
      </c>
      <c r="B222" s="13">
        <v>71.25</v>
      </c>
      <c r="E222" s="9">
        <f t="shared" si="0"/>
        <v>-8.79335408296247E-3</v>
      </c>
      <c r="G222" s="9">
        <f t="shared" si="1"/>
        <v>-4.9243574019337379E-3</v>
      </c>
      <c r="I222" s="9">
        <f t="shared" si="2"/>
        <v>-1.7067956381005296</v>
      </c>
      <c r="L222" s="9"/>
    </row>
    <row r="223" spans="1:12" ht="14.25" customHeight="1" x14ac:dyDescent="0.3">
      <c r="A223" s="13">
        <v>152.85000600000001</v>
      </c>
      <c r="B223" s="13">
        <v>70.900002000000001</v>
      </c>
      <c r="E223" s="9">
        <f t="shared" si="0"/>
        <v>1.7510155039035444E-2</v>
      </c>
      <c r="G223" s="9">
        <f t="shared" si="1"/>
        <v>3.1924918236832314E-2</v>
      </c>
      <c r="I223" s="9">
        <f t="shared" si="2"/>
        <v>4.9399040696187457</v>
      </c>
      <c r="L223" s="9"/>
    </row>
    <row r="224" spans="1:12" ht="14.25" customHeight="1" x14ac:dyDescent="0.3">
      <c r="A224" s="13">
        <v>155.550003</v>
      </c>
      <c r="B224" s="13">
        <v>73.199996999999996</v>
      </c>
      <c r="E224" s="9">
        <f t="shared" si="0"/>
        <v>1.6576669182942289E-2</v>
      </c>
      <c r="G224" s="9">
        <f t="shared" si="1"/>
        <v>3.0937276271320605E-2</v>
      </c>
      <c r="I224" s="9">
        <f t="shared" si="2"/>
        <v>4.8431094713855201</v>
      </c>
      <c r="L224" s="9"/>
    </row>
    <row r="225" spans="1:12" ht="14.25" customHeight="1" x14ac:dyDescent="0.3">
      <c r="A225" s="13">
        <v>158.14999399999999</v>
      </c>
      <c r="B225" s="13">
        <v>75.5</v>
      </c>
      <c r="E225" s="9">
        <f t="shared" si="0"/>
        <v>3.471696815780335E-3</v>
      </c>
      <c r="G225" s="9">
        <f t="shared" si="1"/>
        <v>2.6454645583044042E-3</v>
      </c>
      <c r="I225" s="9">
        <f t="shared" si="2"/>
        <v>0.74878140473746158</v>
      </c>
      <c r="L225" s="9"/>
    </row>
    <row r="226" spans="1:12" ht="14.25" customHeight="1" x14ac:dyDescent="0.3">
      <c r="A226" s="13">
        <v>158.699997</v>
      </c>
      <c r="B226" s="13">
        <v>75.699996999999996</v>
      </c>
      <c r="E226" s="9">
        <f t="shared" si="0"/>
        <v>-1.1725635738976945E-2</v>
      </c>
      <c r="G226" s="9">
        <f t="shared" si="1"/>
        <v>-1.8667128712720086E-2</v>
      </c>
      <c r="I226" s="9">
        <f t="shared" si="2"/>
        <v>-3.273959944150258</v>
      </c>
      <c r="L226" s="9"/>
    </row>
    <row r="227" spans="1:12" ht="14.25" customHeight="1" x14ac:dyDescent="0.3">
      <c r="A227" s="13">
        <v>156.85000600000001</v>
      </c>
      <c r="B227" s="13">
        <v>74.300003000000004</v>
      </c>
      <c r="E227" s="9">
        <f t="shared" si="0"/>
        <v>-8.0013225850926479E-3</v>
      </c>
      <c r="G227" s="9">
        <f t="shared" si="1"/>
        <v>2.2622348185767846E-2</v>
      </c>
      <c r="I227" s="9">
        <f t="shared" si="2"/>
        <v>0.4258330425898782</v>
      </c>
      <c r="L227" s="9"/>
    </row>
    <row r="228" spans="1:12" ht="14.25" customHeight="1" x14ac:dyDescent="0.3">
      <c r="A228" s="13">
        <v>155.60000600000001</v>
      </c>
      <c r="B228" s="13">
        <v>76</v>
      </c>
      <c r="E228" s="9">
        <f t="shared" si="0"/>
        <v>4.1849705279497537E-2</v>
      </c>
      <c r="G228" s="9">
        <f t="shared" si="1"/>
        <v>-2.1949694279965615E-2</v>
      </c>
      <c r="I228" s="9">
        <f t="shared" si="2"/>
        <v>4.8436376273106614</v>
      </c>
      <c r="L228" s="9"/>
    </row>
    <row r="229" spans="1:12" ht="14.25" customHeight="1" x14ac:dyDescent="0.3">
      <c r="A229" s="13">
        <v>162.25</v>
      </c>
      <c r="B229" s="13">
        <v>74.349997999999999</v>
      </c>
      <c r="E229" s="9">
        <f t="shared" si="0"/>
        <v>-1.5841319148455171E-2</v>
      </c>
      <c r="G229" s="9">
        <f t="shared" si="1"/>
        <v>6.5714747435641138E-2</v>
      </c>
      <c r="I229" s="9">
        <f t="shared" si="2"/>
        <v>2.3156373085735718</v>
      </c>
      <c r="L229" s="9"/>
    </row>
    <row r="230" spans="1:12" ht="14.25" customHeight="1" x14ac:dyDescent="0.3">
      <c r="A230" s="13">
        <v>159.699997</v>
      </c>
      <c r="B230" s="13">
        <v>79.400002000000001</v>
      </c>
      <c r="E230" s="9">
        <f t="shared" si="0"/>
        <v>-2.8217419834714774E-3</v>
      </c>
      <c r="G230" s="9">
        <f t="shared" si="1"/>
        <v>-6.2997167437774657E-4</v>
      </c>
      <c r="I230" s="9">
        <f t="shared" si="2"/>
        <v>-0.50065193850070544</v>
      </c>
      <c r="L230" s="9"/>
    </row>
    <row r="231" spans="1:12" ht="14.25" customHeight="1" x14ac:dyDescent="0.3">
      <c r="A231" s="13">
        <v>159.25</v>
      </c>
      <c r="B231" s="13">
        <v>79.349997999999999</v>
      </c>
      <c r="E231" s="9">
        <f t="shared" si="0"/>
        <v>-1.4229489103964651E-2</v>
      </c>
      <c r="G231" s="9">
        <f t="shared" si="1"/>
        <v>-9.4967477777609371E-3</v>
      </c>
      <c r="I231" s="9">
        <f t="shared" si="2"/>
        <v>-3.0196130569782054</v>
      </c>
      <c r="L231" s="9"/>
    </row>
    <row r="232" spans="1:12" ht="14.25" customHeight="1" x14ac:dyDescent="0.3">
      <c r="A232" s="13">
        <v>157</v>
      </c>
      <c r="B232" s="13">
        <v>78.599997999999999</v>
      </c>
      <c r="E232" s="9">
        <f t="shared" si="0"/>
        <v>-2.1243174322300717E-2</v>
      </c>
      <c r="G232" s="9">
        <f t="shared" si="1"/>
        <v>1.8904155115656192E-2</v>
      </c>
      <c r="I232" s="9">
        <f t="shared" si="2"/>
        <v>-1.8493118143189462</v>
      </c>
      <c r="L232" s="9"/>
    </row>
    <row r="233" spans="1:12" ht="14.25" customHeight="1" x14ac:dyDescent="0.3">
      <c r="A233" s="13">
        <v>153.699997</v>
      </c>
      <c r="B233" s="13">
        <v>80.099997999999999</v>
      </c>
      <c r="E233" s="9">
        <f t="shared" si="0"/>
        <v>-3.9819461800115571E-2</v>
      </c>
      <c r="G233" s="9">
        <f t="shared" si="1"/>
        <v>6.1138601491135279E-2</v>
      </c>
      <c r="I233" s="9">
        <f t="shared" si="2"/>
        <v>-1.2230493020566451</v>
      </c>
      <c r="L233" s="9"/>
    </row>
    <row r="234" spans="1:12" ht="14.25" customHeight="1" x14ac:dyDescent="0.3">
      <c r="A234" s="13">
        <v>147.699997</v>
      </c>
      <c r="B234" s="13">
        <v>85.150002000000001</v>
      </c>
      <c r="E234" s="9">
        <f t="shared" si="0"/>
        <v>5.3710875486009856E-2</v>
      </c>
      <c r="G234" s="9">
        <f t="shared" si="1"/>
        <v>2.4936066613157715E-2</v>
      </c>
      <c r="I234" s="9">
        <f t="shared" si="2"/>
        <v>10.056402270133542</v>
      </c>
      <c r="L234" s="9"/>
    </row>
    <row r="235" spans="1:12" ht="14.25" customHeight="1" x14ac:dyDescent="0.3">
      <c r="A235" s="13">
        <v>155.85000600000001</v>
      </c>
      <c r="B235" s="13">
        <v>87.300003000000004</v>
      </c>
      <c r="E235" s="9">
        <f t="shared" si="0"/>
        <v>9.6196253763530955E-4</v>
      </c>
      <c r="G235" s="9">
        <f t="shared" si="1"/>
        <v>-4.5702163864300982E-2</v>
      </c>
      <c r="I235" s="9">
        <f t="shared" si="2"/>
        <v>-3.8398771751977296</v>
      </c>
      <c r="L235" s="9"/>
    </row>
    <row r="236" spans="1:12" ht="14.25" customHeight="1" x14ac:dyDescent="0.3">
      <c r="A236" s="13">
        <v>156</v>
      </c>
      <c r="B236" s="13">
        <v>83.400002000000001</v>
      </c>
      <c r="E236" s="9">
        <f t="shared" si="0"/>
        <v>-2.4332100659530669E-2</v>
      </c>
      <c r="G236" s="9">
        <f t="shared" si="1"/>
        <v>-4.914993990350959E-2</v>
      </c>
      <c r="I236" s="9">
        <f t="shared" si="2"/>
        <v>-7.8949127891393642</v>
      </c>
      <c r="L236" s="9"/>
    </row>
    <row r="237" spans="1:12" ht="14.25" customHeight="1" x14ac:dyDescent="0.3">
      <c r="A237" s="13">
        <v>152.25</v>
      </c>
      <c r="B237" s="13">
        <v>79.400002000000001</v>
      </c>
      <c r="E237" s="9">
        <f t="shared" si="0"/>
        <v>-4.1574857215346005E-2</v>
      </c>
      <c r="G237" s="9">
        <f t="shared" si="1"/>
        <v>-8.4038952293615438E-2</v>
      </c>
      <c r="I237" s="9">
        <f t="shared" si="2"/>
        <v>-13.002464991227399</v>
      </c>
      <c r="L237" s="9"/>
    </row>
    <row r="238" spans="1:12" ht="14.25" customHeight="1" x14ac:dyDescent="0.3">
      <c r="A238" s="13">
        <v>146.050003</v>
      </c>
      <c r="B238" s="13">
        <v>73</v>
      </c>
      <c r="E238" s="9">
        <f t="shared" si="0"/>
        <v>1.1572606911547156E-2</v>
      </c>
      <c r="G238" s="9">
        <f t="shared" si="1"/>
        <v>3.4188067487854611E-3</v>
      </c>
      <c r="I238" s="9">
        <f t="shared" si="2"/>
        <v>1.9397521668106217</v>
      </c>
      <c r="L238" s="9"/>
    </row>
    <row r="239" spans="1:12" ht="14.25" customHeight="1" x14ac:dyDescent="0.3">
      <c r="A239" s="13">
        <v>147.75</v>
      </c>
      <c r="B239" s="13">
        <v>73.25</v>
      </c>
      <c r="E239" s="9">
        <f t="shared" si="0"/>
        <v>-2.8141912629096509E-2</v>
      </c>
      <c r="G239" s="9">
        <f t="shared" si="1"/>
        <v>-1.5130934957269505E-2</v>
      </c>
      <c r="I239" s="9">
        <f t="shared" si="2"/>
        <v>-5.2663085765690001</v>
      </c>
      <c r="L239" s="9"/>
    </row>
    <row r="240" spans="1:12" ht="14.25" customHeight="1" x14ac:dyDescent="0.3">
      <c r="A240" s="13">
        <v>143.64999399999999</v>
      </c>
      <c r="B240" s="13">
        <v>72.150002000000001</v>
      </c>
      <c r="E240" s="9">
        <f t="shared" si="0"/>
        <v>6.9372462855990689E-3</v>
      </c>
      <c r="G240" s="9">
        <f t="shared" si="1"/>
        <v>3.4590140760723926E-3</v>
      </c>
      <c r="I240" s="9">
        <f t="shared" si="2"/>
        <v>1.2461032598094799</v>
      </c>
      <c r="L240" s="9"/>
    </row>
    <row r="241" spans="1:12" ht="14.25" customHeight="1" x14ac:dyDescent="0.3">
      <c r="A241" s="13">
        <v>144.64999399999999</v>
      </c>
      <c r="B241" s="13">
        <v>72.400002000000001</v>
      </c>
      <c r="E241" s="9">
        <f t="shared" si="0"/>
        <v>1.5094708559936613E-2</v>
      </c>
      <c r="G241" s="9">
        <f t="shared" si="1"/>
        <v>-2.0740000234381693E-3</v>
      </c>
      <c r="I241" s="9">
        <f t="shared" si="2"/>
        <v>2.0332918967816558</v>
      </c>
      <c r="L241" s="9"/>
    </row>
    <row r="242" spans="1:12" ht="14.25" customHeight="1" x14ac:dyDescent="0.3">
      <c r="A242" s="13">
        <v>146.85000600000001</v>
      </c>
      <c r="B242" s="13">
        <v>72.25</v>
      </c>
      <c r="E242" s="9">
        <f t="shared" si="0"/>
        <v>-6.8329610507614595E-3</v>
      </c>
      <c r="G242" s="9">
        <f t="shared" si="1"/>
        <v>-7.6416212279720288E-3</v>
      </c>
      <c r="I242" s="9">
        <f t="shared" si="2"/>
        <v>-1.5555275050230657</v>
      </c>
      <c r="L242" s="9"/>
    </row>
    <row r="243" spans="1:12" ht="14.25" customHeight="1" x14ac:dyDescent="0.3">
      <c r="A243" s="13">
        <v>145.85000600000001</v>
      </c>
      <c r="B243" s="13">
        <v>71.699996999999996</v>
      </c>
      <c r="E243" s="9">
        <f t="shared" si="0"/>
        <v>2.7387486600806226E-3</v>
      </c>
      <c r="G243" s="9">
        <f t="shared" si="1"/>
        <v>-1.9007950633454018E-2</v>
      </c>
      <c r="I243" s="9">
        <f t="shared" si="2"/>
        <v>-0.96342349488955037</v>
      </c>
      <c r="L243" s="9"/>
    </row>
    <row r="244" spans="1:12" ht="14.25" customHeight="1" x14ac:dyDescent="0.3">
      <c r="A244" s="13">
        <v>146.25</v>
      </c>
      <c r="B244" s="13">
        <v>70.349997999999999</v>
      </c>
      <c r="E244" s="9">
        <f t="shared" si="0"/>
        <v>2.7648463229455494E-2</v>
      </c>
      <c r="G244" s="9">
        <f t="shared" si="1"/>
        <v>-1.5037805645215556E-2</v>
      </c>
      <c r="I244" s="9">
        <f t="shared" si="2"/>
        <v>2.9856781502425629</v>
      </c>
      <c r="L244" s="9"/>
    </row>
    <row r="245" spans="1:12" ht="14.25" customHeight="1" x14ac:dyDescent="0.3">
      <c r="A245" s="13">
        <v>150.35000600000001</v>
      </c>
      <c r="B245" s="13">
        <v>69.300003000000004</v>
      </c>
      <c r="E245" s="9">
        <f t="shared" si="0"/>
        <v>-2.9975842595545924E-3</v>
      </c>
      <c r="G245" s="9">
        <f t="shared" si="1"/>
        <v>3.3348232701748769E-2</v>
      </c>
      <c r="I245" s="9">
        <f t="shared" si="2"/>
        <v>1.8603458148663494</v>
      </c>
      <c r="L245" s="9"/>
    </row>
    <row r="246" spans="1:12" ht="14.25" customHeight="1" x14ac:dyDescent="0.3">
      <c r="A246" s="13">
        <v>149.89999399999999</v>
      </c>
      <c r="B246" s="13">
        <v>71.650002000000001</v>
      </c>
      <c r="E246" s="9">
        <f t="shared" si="0"/>
        <v>-1.2756091317751661E-2</v>
      </c>
      <c r="G246" s="9">
        <f t="shared" si="1"/>
        <v>-1.264064566430176E-2</v>
      </c>
      <c r="I246" s="9">
        <f t="shared" si="2"/>
        <v>-2.8178402991229383</v>
      </c>
      <c r="L246" s="9"/>
    </row>
    <row r="247" spans="1:12" ht="14.25" customHeight="1" x14ac:dyDescent="0.3">
      <c r="A247" s="13">
        <v>148</v>
      </c>
      <c r="B247" s="13">
        <v>70.75</v>
      </c>
      <c r="E247" s="9" t="e">
        <f t="shared" si="0"/>
        <v>#NUM!</v>
      </c>
      <c r="G247" s="9" t="e">
        <f t="shared" si="1"/>
        <v>#NUM!</v>
      </c>
      <c r="I247" s="9" t="e">
        <f t="shared" si="2"/>
        <v>#NUM!</v>
      </c>
      <c r="L247" s="9"/>
    </row>
    <row r="248" spans="1:12" ht="14.25" customHeight="1" x14ac:dyDescent="0.3">
      <c r="E248" s="9"/>
      <c r="G248" s="9"/>
      <c r="I248" s="9"/>
      <c r="L248" s="9"/>
    </row>
    <row r="249" spans="1:12" ht="14.25" customHeight="1" x14ac:dyDescent="0.3">
      <c r="E249" s="9"/>
      <c r="G249" s="9"/>
      <c r="I249" s="9"/>
      <c r="L249" s="9"/>
    </row>
    <row r="250" spans="1:12" ht="14.25" customHeight="1" x14ac:dyDescent="0.3">
      <c r="E250" s="9"/>
      <c r="G250" s="9"/>
      <c r="I250" s="9"/>
      <c r="L250" s="9"/>
    </row>
    <row r="251" spans="1:12" ht="14.25" customHeight="1" x14ac:dyDescent="0.3">
      <c r="E251" s="9"/>
      <c r="G251" s="9"/>
      <c r="I251" s="9"/>
      <c r="L251" s="9"/>
    </row>
    <row r="252" spans="1:12" ht="14.25" customHeight="1" x14ac:dyDescent="0.3">
      <c r="E252" s="9"/>
      <c r="G252" s="9"/>
      <c r="I252" s="9"/>
      <c r="L252" s="9"/>
    </row>
    <row r="253" spans="1:12" ht="14.25" customHeight="1" x14ac:dyDescent="0.3">
      <c r="E253" s="9"/>
      <c r="G253" s="9"/>
      <c r="I253" s="9"/>
      <c r="L253" s="9"/>
    </row>
    <row r="254" spans="1:12" ht="14.25" customHeight="1" x14ac:dyDescent="0.3">
      <c r="E254" s="9"/>
      <c r="G254" s="9"/>
      <c r="I254" s="9"/>
      <c r="L254" s="9"/>
    </row>
    <row r="255" spans="1:12" ht="14.25" customHeight="1" x14ac:dyDescent="0.3">
      <c r="E255" s="9"/>
      <c r="G255" s="9"/>
      <c r="I255" s="9"/>
      <c r="L255" s="9"/>
    </row>
    <row r="256" spans="1:12" ht="14.25" customHeight="1" x14ac:dyDescent="0.3">
      <c r="E256" s="9"/>
      <c r="G256" s="9"/>
      <c r="I256" s="9"/>
      <c r="L256" s="9"/>
    </row>
    <row r="257" spans="5:12" ht="14.25" customHeight="1" x14ac:dyDescent="0.3">
      <c r="E257" s="9"/>
      <c r="G257" s="9"/>
      <c r="I257" s="9"/>
      <c r="L257" s="9"/>
    </row>
    <row r="258" spans="5:12" ht="14.25" customHeight="1" x14ac:dyDescent="0.3">
      <c r="E258" s="9"/>
      <c r="G258" s="9"/>
      <c r="I258" s="9"/>
      <c r="L258" s="9"/>
    </row>
    <row r="259" spans="5:12" ht="14.25" customHeight="1" x14ac:dyDescent="0.3">
      <c r="E259" s="9"/>
      <c r="G259" s="9"/>
      <c r="I259" s="9"/>
      <c r="L259" s="9"/>
    </row>
    <row r="260" spans="5:12" ht="14.25" customHeight="1" x14ac:dyDescent="0.3">
      <c r="E260" s="9"/>
      <c r="G260" s="9"/>
      <c r="I260" s="9"/>
      <c r="L260" s="9"/>
    </row>
    <row r="261" spans="5:12" ht="14.25" customHeight="1" x14ac:dyDescent="0.3">
      <c r="E261" s="9"/>
      <c r="G261" s="9"/>
      <c r="I261" s="9"/>
      <c r="L261" s="9"/>
    </row>
    <row r="262" spans="5:12" ht="14.25" customHeight="1" x14ac:dyDescent="0.3">
      <c r="E262" s="9"/>
      <c r="G262" s="9"/>
      <c r="I262" s="9"/>
      <c r="L262" s="9"/>
    </row>
    <row r="263" spans="5:12" ht="14.25" customHeight="1" x14ac:dyDescent="0.3">
      <c r="E263" s="9"/>
      <c r="G263" s="9"/>
      <c r="I263" s="9"/>
      <c r="L263" s="9"/>
    </row>
    <row r="264" spans="5:12" ht="14.25" customHeight="1" x14ac:dyDescent="0.3">
      <c r="E264" s="9"/>
      <c r="G264" s="9"/>
      <c r="I264" s="9"/>
      <c r="L264" s="9"/>
    </row>
    <row r="265" spans="5:12" ht="14.25" customHeight="1" x14ac:dyDescent="0.3">
      <c r="E265" s="9"/>
      <c r="G265" s="9"/>
      <c r="I265" s="9"/>
      <c r="L265" s="9"/>
    </row>
    <row r="266" spans="5:12" ht="14.25" customHeight="1" x14ac:dyDescent="0.3">
      <c r="E266" s="9"/>
      <c r="G266" s="9"/>
      <c r="I266" s="9"/>
      <c r="L266" s="9"/>
    </row>
    <row r="267" spans="5:12" ht="14.25" customHeight="1" x14ac:dyDescent="0.3">
      <c r="E267" s="9"/>
      <c r="G267" s="9"/>
      <c r="I267" s="9"/>
      <c r="L267" s="9"/>
    </row>
    <row r="268" spans="5:12" ht="14.25" customHeight="1" x14ac:dyDescent="0.3">
      <c r="E268" s="9"/>
      <c r="G268" s="9"/>
      <c r="I268" s="9"/>
      <c r="L268" s="9"/>
    </row>
    <row r="269" spans="5:12" ht="14.25" customHeight="1" x14ac:dyDescent="0.3">
      <c r="E269" s="9"/>
      <c r="G269" s="9"/>
      <c r="I269" s="9"/>
      <c r="L269" s="9"/>
    </row>
    <row r="270" spans="5:12" ht="14.25" customHeight="1" x14ac:dyDescent="0.3">
      <c r="E270" s="9"/>
      <c r="G270" s="9"/>
      <c r="I270" s="9"/>
      <c r="L270" s="9"/>
    </row>
    <row r="271" spans="5:12" ht="14.25" customHeight="1" x14ac:dyDescent="0.3">
      <c r="E271" s="9"/>
      <c r="G271" s="9"/>
      <c r="I271" s="9"/>
      <c r="L271" s="9"/>
    </row>
    <row r="272" spans="5:12" ht="14.25" customHeight="1" x14ac:dyDescent="0.3">
      <c r="E272" s="9"/>
      <c r="G272" s="9"/>
      <c r="I272" s="9"/>
      <c r="L272" s="9"/>
    </row>
    <row r="273" spans="5:12" ht="14.25" customHeight="1" x14ac:dyDescent="0.3">
      <c r="E273" s="9"/>
      <c r="G273" s="9"/>
      <c r="I273" s="9"/>
      <c r="L273" s="9"/>
    </row>
    <row r="274" spans="5:12" ht="14.25" customHeight="1" x14ac:dyDescent="0.3">
      <c r="E274" s="9"/>
      <c r="G274" s="9"/>
      <c r="I274" s="9"/>
      <c r="L274" s="9"/>
    </row>
    <row r="275" spans="5:12" ht="14.25" customHeight="1" x14ac:dyDescent="0.3">
      <c r="E275" s="9"/>
      <c r="G275" s="9"/>
      <c r="I275" s="9"/>
      <c r="L275" s="9"/>
    </row>
    <row r="276" spans="5:12" ht="14.25" customHeight="1" x14ac:dyDescent="0.3">
      <c r="E276" s="9"/>
      <c r="G276" s="9"/>
      <c r="I276" s="9"/>
      <c r="L276" s="9"/>
    </row>
    <row r="277" spans="5:12" ht="14.25" customHeight="1" x14ac:dyDescent="0.3">
      <c r="E277" s="9"/>
      <c r="G277" s="9"/>
      <c r="I277" s="9"/>
      <c r="L277" s="9"/>
    </row>
    <row r="278" spans="5:12" ht="14.25" customHeight="1" x14ac:dyDescent="0.3">
      <c r="E278" s="9"/>
      <c r="G278" s="9"/>
      <c r="I278" s="9"/>
      <c r="L278" s="9"/>
    </row>
    <row r="279" spans="5:12" ht="14.25" customHeight="1" x14ac:dyDescent="0.3">
      <c r="E279" s="9"/>
      <c r="G279" s="9"/>
      <c r="I279" s="9"/>
      <c r="L279" s="9"/>
    </row>
    <row r="280" spans="5:12" ht="14.25" customHeight="1" x14ac:dyDescent="0.3">
      <c r="E280" s="9"/>
      <c r="G280" s="9"/>
      <c r="I280" s="9"/>
      <c r="L280" s="9"/>
    </row>
    <row r="281" spans="5:12" ht="14.25" customHeight="1" x14ac:dyDescent="0.3">
      <c r="E281" s="9"/>
      <c r="G281" s="9"/>
      <c r="I281" s="9"/>
      <c r="L281" s="9"/>
    </row>
    <row r="282" spans="5:12" ht="14.25" customHeight="1" x14ac:dyDescent="0.3">
      <c r="E282" s="9"/>
      <c r="G282" s="9"/>
      <c r="I282" s="9"/>
      <c r="L282" s="9"/>
    </row>
    <row r="283" spans="5:12" ht="14.25" customHeight="1" x14ac:dyDescent="0.3">
      <c r="E283" s="9"/>
      <c r="G283" s="9"/>
      <c r="I283" s="9"/>
      <c r="L283" s="9"/>
    </row>
    <row r="284" spans="5:12" ht="14.25" customHeight="1" x14ac:dyDescent="0.3">
      <c r="E284" s="9"/>
      <c r="G284" s="9"/>
      <c r="I284" s="9"/>
      <c r="L284" s="9"/>
    </row>
    <row r="285" spans="5:12" ht="14.25" customHeight="1" x14ac:dyDescent="0.3">
      <c r="E285" s="9"/>
      <c r="G285" s="9"/>
      <c r="I285" s="9"/>
      <c r="L285" s="9"/>
    </row>
    <row r="286" spans="5:12" ht="14.25" customHeight="1" x14ac:dyDescent="0.3">
      <c r="E286" s="9"/>
      <c r="G286" s="9"/>
      <c r="I286" s="9"/>
      <c r="L286" s="9"/>
    </row>
    <row r="287" spans="5:12" ht="14.25" customHeight="1" x14ac:dyDescent="0.3">
      <c r="E287" s="9"/>
      <c r="G287" s="9"/>
      <c r="I287" s="9"/>
      <c r="L287" s="9"/>
    </row>
    <row r="288" spans="5:12" ht="14.25" customHeight="1" x14ac:dyDescent="0.3">
      <c r="E288" s="9"/>
      <c r="G288" s="9"/>
      <c r="I288" s="9"/>
      <c r="L288" s="9"/>
    </row>
    <row r="289" spans="5:12" ht="14.25" customHeight="1" x14ac:dyDescent="0.3">
      <c r="E289" s="9"/>
      <c r="G289" s="9"/>
      <c r="I289" s="9"/>
      <c r="L289" s="9"/>
    </row>
    <row r="290" spans="5:12" ht="14.25" customHeight="1" x14ac:dyDescent="0.3">
      <c r="E290" s="9"/>
      <c r="G290" s="9"/>
      <c r="I290" s="9"/>
      <c r="L290" s="9"/>
    </row>
    <row r="291" spans="5:12" ht="14.25" customHeight="1" x14ac:dyDescent="0.3">
      <c r="E291" s="9"/>
      <c r="G291" s="9"/>
      <c r="I291" s="9"/>
      <c r="L291" s="9"/>
    </row>
    <row r="292" spans="5:12" ht="14.25" customHeight="1" x14ac:dyDescent="0.3">
      <c r="E292" s="9"/>
      <c r="G292" s="9"/>
      <c r="I292" s="9"/>
      <c r="L292" s="9"/>
    </row>
    <row r="293" spans="5:12" ht="14.25" customHeight="1" x14ac:dyDescent="0.3">
      <c r="E293" s="9"/>
      <c r="G293" s="9"/>
      <c r="I293" s="9"/>
      <c r="L293" s="9"/>
    </row>
    <row r="294" spans="5:12" ht="14.25" customHeight="1" x14ac:dyDescent="0.3">
      <c r="E294" s="9"/>
      <c r="G294" s="9"/>
      <c r="I294" s="9"/>
      <c r="L294" s="9"/>
    </row>
    <row r="295" spans="5:12" ht="14.25" customHeight="1" x14ac:dyDescent="0.3">
      <c r="E295" s="9"/>
      <c r="G295" s="9"/>
      <c r="I295" s="9"/>
      <c r="L295" s="9"/>
    </row>
    <row r="296" spans="5:12" ht="14.25" customHeight="1" x14ac:dyDescent="0.3">
      <c r="E296" s="9"/>
      <c r="G296" s="9"/>
      <c r="I296" s="9"/>
      <c r="L296" s="9"/>
    </row>
    <row r="297" spans="5:12" ht="14.25" customHeight="1" x14ac:dyDescent="0.3">
      <c r="E297" s="9"/>
      <c r="G297" s="9"/>
      <c r="I297" s="9"/>
      <c r="L297" s="9"/>
    </row>
    <row r="298" spans="5:12" ht="14.25" customHeight="1" x14ac:dyDescent="0.3">
      <c r="E298" s="9"/>
      <c r="G298" s="9"/>
      <c r="I298" s="9"/>
      <c r="L298" s="9"/>
    </row>
    <row r="299" spans="5:12" ht="14.25" customHeight="1" x14ac:dyDescent="0.3">
      <c r="E299" s="9"/>
      <c r="G299" s="9"/>
      <c r="I299" s="9"/>
      <c r="L299" s="9"/>
    </row>
    <row r="300" spans="5:12" ht="14.25" customHeight="1" x14ac:dyDescent="0.3">
      <c r="E300" s="9"/>
      <c r="G300" s="9"/>
      <c r="I300" s="9"/>
      <c r="L300" s="9"/>
    </row>
    <row r="301" spans="5:12" ht="14.25" customHeight="1" x14ac:dyDescent="0.3">
      <c r="E301" s="9"/>
      <c r="G301" s="9"/>
      <c r="I301" s="9"/>
      <c r="L301" s="9"/>
    </row>
    <row r="302" spans="5:12" ht="14.25" customHeight="1" x14ac:dyDescent="0.3">
      <c r="E302" s="9"/>
      <c r="G302" s="9"/>
      <c r="I302" s="9"/>
      <c r="L302" s="9"/>
    </row>
    <row r="303" spans="5:12" ht="14.25" customHeight="1" x14ac:dyDescent="0.3">
      <c r="E303" s="9"/>
      <c r="G303" s="9"/>
      <c r="I303" s="9"/>
      <c r="L303" s="9"/>
    </row>
    <row r="304" spans="5:12" ht="14.25" customHeight="1" x14ac:dyDescent="0.3">
      <c r="E304" s="9"/>
      <c r="G304" s="9"/>
      <c r="I304" s="9"/>
      <c r="L304" s="9"/>
    </row>
    <row r="305" spans="5:12" ht="14.25" customHeight="1" x14ac:dyDescent="0.3">
      <c r="E305" s="9"/>
      <c r="G305" s="9"/>
      <c r="I305" s="9"/>
      <c r="L305" s="9"/>
    </row>
    <row r="306" spans="5:12" ht="14.25" customHeight="1" x14ac:dyDescent="0.3">
      <c r="E306" s="9"/>
      <c r="G306" s="9"/>
      <c r="I306" s="9"/>
      <c r="L306" s="9"/>
    </row>
    <row r="307" spans="5:12" ht="14.25" customHeight="1" x14ac:dyDescent="0.3">
      <c r="E307" s="9"/>
      <c r="G307" s="9"/>
      <c r="I307" s="9"/>
      <c r="L307" s="9"/>
    </row>
    <row r="308" spans="5:12" ht="14.25" customHeight="1" x14ac:dyDescent="0.3">
      <c r="E308" s="9"/>
      <c r="G308" s="9"/>
      <c r="I308" s="9"/>
      <c r="L308" s="9"/>
    </row>
    <row r="309" spans="5:12" ht="14.25" customHeight="1" x14ac:dyDescent="0.3">
      <c r="E309" s="9"/>
      <c r="G309" s="9"/>
      <c r="I309" s="9"/>
      <c r="L309" s="9"/>
    </row>
    <row r="310" spans="5:12" ht="14.25" customHeight="1" x14ac:dyDescent="0.3">
      <c r="E310" s="9"/>
      <c r="G310" s="9"/>
      <c r="I310" s="9"/>
      <c r="L310" s="9"/>
    </row>
    <row r="311" spans="5:12" ht="14.25" customHeight="1" x14ac:dyDescent="0.3">
      <c r="E311" s="9"/>
      <c r="G311" s="9"/>
      <c r="I311" s="9"/>
      <c r="L311" s="9"/>
    </row>
    <row r="312" spans="5:12" ht="14.25" customHeight="1" x14ac:dyDescent="0.3">
      <c r="E312" s="9"/>
      <c r="G312" s="9"/>
      <c r="I312" s="9"/>
      <c r="L312" s="9"/>
    </row>
    <row r="313" spans="5:12" ht="14.25" customHeight="1" x14ac:dyDescent="0.3">
      <c r="E313" s="9"/>
      <c r="G313" s="9"/>
      <c r="I313" s="9"/>
      <c r="L313" s="9"/>
    </row>
    <row r="314" spans="5:12" ht="14.25" customHeight="1" x14ac:dyDescent="0.3">
      <c r="E314" s="9"/>
      <c r="G314" s="9"/>
      <c r="I314" s="9"/>
      <c r="L314" s="9"/>
    </row>
    <row r="315" spans="5:12" ht="14.25" customHeight="1" x14ac:dyDescent="0.3">
      <c r="E315" s="9"/>
      <c r="G315" s="9"/>
      <c r="I315" s="9"/>
      <c r="L315" s="9"/>
    </row>
    <row r="316" spans="5:12" ht="14.25" customHeight="1" x14ac:dyDescent="0.3">
      <c r="E316" s="9"/>
      <c r="G316" s="9"/>
      <c r="I316" s="9"/>
      <c r="L316" s="9"/>
    </row>
    <row r="317" spans="5:12" ht="14.25" customHeight="1" x14ac:dyDescent="0.3">
      <c r="E317" s="9"/>
      <c r="G317" s="9"/>
      <c r="I317" s="9"/>
      <c r="L317" s="9"/>
    </row>
    <row r="318" spans="5:12" ht="14.25" customHeight="1" x14ac:dyDescent="0.3">
      <c r="E318" s="9"/>
      <c r="G318" s="9"/>
      <c r="I318" s="9"/>
      <c r="L318" s="9"/>
    </row>
    <row r="319" spans="5:12" ht="14.25" customHeight="1" x14ac:dyDescent="0.3">
      <c r="E319" s="9"/>
      <c r="G319" s="9"/>
      <c r="I319" s="9"/>
      <c r="L319" s="9"/>
    </row>
    <row r="320" spans="5:12" ht="14.25" customHeight="1" x14ac:dyDescent="0.3">
      <c r="E320" s="9"/>
      <c r="G320" s="9"/>
      <c r="I320" s="9"/>
      <c r="L320" s="9"/>
    </row>
    <row r="321" spans="5:12" ht="14.25" customHeight="1" x14ac:dyDescent="0.3">
      <c r="E321" s="9"/>
      <c r="G321" s="9"/>
      <c r="I321" s="9"/>
      <c r="L321" s="9"/>
    </row>
    <row r="322" spans="5:12" ht="14.25" customHeight="1" x14ac:dyDescent="0.3">
      <c r="E322" s="9"/>
      <c r="G322" s="9"/>
      <c r="I322" s="9"/>
      <c r="L322" s="9"/>
    </row>
    <row r="323" spans="5:12" ht="14.25" customHeight="1" x14ac:dyDescent="0.3">
      <c r="E323" s="9"/>
      <c r="G323" s="9"/>
      <c r="I323" s="9"/>
      <c r="L323" s="9"/>
    </row>
    <row r="324" spans="5:12" ht="14.25" customHeight="1" x14ac:dyDescent="0.3">
      <c r="E324" s="9"/>
      <c r="G324" s="9"/>
      <c r="I324" s="9"/>
      <c r="L324" s="9"/>
    </row>
    <row r="325" spans="5:12" ht="14.25" customHeight="1" x14ac:dyDescent="0.3">
      <c r="E325" s="9"/>
      <c r="G325" s="9"/>
      <c r="I325" s="9"/>
      <c r="L325" s="9"/>
    </row>
    <row r="326" spans="5:12" ht="14.25" customHeight="1" x14ac:dyDescent="0.3">
      <c r="E326" s="9"/>
      <c r="G326" s="9"/>
      <c r="I326" s="9"/>
      <c r="L326" s="9"/>
    </row>
    <row r="327" spans="5:12" ht="14.25" customHeight="1" x14ac:dyDescent="0.3">
      <c r="E327" s="9"/>
      <c r="G327" s="9"/>
      <c r="I327" s="9"/>
      <c r="L327" s="9"/>
    </row>
    <row r="328" spans="5:12" ht="14.25" customHeight="1" x14ac:dyDescent="0.3">
      <c r="E328" s="9"/>
      <c r="G328" s="9"/>
      <c r="I328" s="9"/>
      <c r="L328" s="9"/>
    </row>
    <row r="329" spans="5:12" ht="14.25" customHeight="1" x14ac:dyDescent="0.3">
      <c r="E329" s="9"/>
      <c r="G329" s="9"/>
      <c r="I329" s="9"/>
      <c r="L329" s="9"/>
    </row>
    <row r="330" spans="5:12" ht="14.25" customHeight="1" x14ac:dyDescent="0.3">
      <c r="E330" s="9"/>
      <c r="G330" s="9"/>
      <c r="I330" s="9"/>
      <c r="L330" s="9"/>
    </row>
    <row r="331" spans="5:12" ht="14.25" customHeight="1" x14ac:dyDescent="0.3">
      <c r="E331" s="9"/>
      <c r="G331" s="9"/>
      <c r="I331" s="9"/>
      <c r="L331" s="9"/>
    </row>
    <row r="332" spans="5:12" ht="14.25" customHeight="1" x14ac:dyDescent="0.3">
      <c r="E332" s="9"/>
      <c r="G332" s="9"/>
      <c r="I332" s="9"/>
      <c r="L332" s="9"/>
    </row>
    <row r="333" spans="5:12" ht="14.25" customHeight="1" x14ac:dyDescent="0.3">
      <c r="E333" s="9"/>
      <c r="G333" s="9"/>
      <c r="I333" s="9"/>
      <c r="L333" s="9"/>
    </row>
    <row r="334" spans="5:12" ht="14.25" customHeight="1" x14ac:dyDescent="0.3">
      <c r="E334" s="9"/>
      <c r="G334" s="9"/>
      <c r="I334" s="9"/>
      <c r="L334" s="9"/>
    </row>
    <row r="335" spans="5:12" ht="14.25" customHeight="1" x14ac:dyDescent="0.3">
      <c r="E335" s="9"/>
      <c r="G335" s="9"/>
      <c r="I335" s="9"/>
      <c r="L335" s="9"/>
    </row>
    <row r="336" spans="5:12" ht="14.25" customHeight="1" x14ac:dyDescent="0.3">
      <c r="E336" s="9"/>
      <c r="G336" s="9"/>
      <c r="I336" s="9"/>
      <c r="L336" s="9"/>
    </row>
    <row r="337" spans="5:12" ht="14.25" customHeight="1" x14ac:dyDescent="0.3">
      <c r="E337" s="9"/>
      <c r="G337" s="9"/>
      <c r="I337" s="9"/>
      <c r="L337" s="9"/>
    </row>
    <row r="338" spans="5:12" ht="14.25" customHeight="1" x14ac:dyDescent="0.3">
      <c r="E338" s="9"/>
      <c r="G338" s="9"/>
      <c r="I338" s="9"/>
      <c r="L338" s="9"/>
    </row>
    <row r="339" spans="5:12" ht="14.25" customHeight="1" x14ac:dyDescent="0.3">
      <c r="E339" s="9"/>
      <c r="G339" s="9"/>
      <c r="I339" s="9"/>
      <c r="L339" s="9"/>
    </row>
    <row r="340" spans="5:12" ht="14.25" customHeight="1" x14ac:dyDescent="0.3">
      <c r="E340" s="9"/>
      <c r="G340" s="9"/>
      <c r="I340" s="9"/>
      <c r="L340" s="9"/>
    </row>
    <row r="341" spans="5:12" ht="14.25" customHeight="1" x14ac:dyDescent="0.3">
      <c r="E341" s="9"/>
      <c r="G341" s="9"/>
      <c r="I341" s="9"/>
      <c r="L341" s="9"/>
    </row>
    <row r="342" spans="5:12" ht="14.25" customHeight="1" x14ac:dyDescent="0.3">
      <c r="E342" s="9"/>
      <c r="G342" s="9"/>
      <c r="I342" s="9"/>
      <c r="L342" s="9"/>
    </row>
    <row r="343" spans="5:12" ht="14.25" customHeight="1" x14ac:dyDescent="0.3">
      <c r="E343" s="9"/>
      <c r="G343" s="9"/>
      <c r="I343" s="9"/>
      <c r="L343" s="9"/>
    </row>
    <row r="344" spans="5:12" ht="14.25" customHeight="1" x14ac:dyDescent="0.3">
      <c r="E344" s="9"/>
      <c r="G344" s="9"/>
      <c r="I344" s="9"/>
      <c r="L344" s="9"/>
    </row>
    <row r="345" spans="5:12" ht="14.25" customHeight="1" x14ac:dyDescent="0.3">
      <c r="E345" s="9"/>
      <c r="G345" s="9"/>
      <c r="I345" s="9"/>
      <c r="L345" s="9"/>
    </row>
    <row r="346" spans="5:12" ht="14.25" customHeight="1" x14ac:dyDescent="0.3">
      <c r="E346" s="9"/>
      <c r="G346" s="9"/>
      <c r="I346" s="9"/>
      <c r="L346" s="9"/>
    </row>
    <row r="347" spans="5:12" ht="14.25" customHeight="1" x14ac:dyDescent="0.3">
      <c r="E347" s="9"/>
      <c r="G347" s="9"/>
      <c r="I347" s="9"/>
      <c r="L347" s="9"/>
    </row>
    <row r="348" spans="5:12" ht="14.25" customHeight="1" x14ac:dyDescent="0.3">
      <c r="E348" s="9"/>
      <c r="G348" s="9"/>
      <c r="I348" s="9"/>
      <c r="L348" s="9"/>
    </row>
    <row r="349" spans="5:12" ht="14.25" customHeight="1" x14ac:dyDescent="0.3">
      <c r="E349" s="9"/>
      <c r="G349" s="9"/>
      <c r="I349" s="9"/>
      <c r="L349" s="9"/>
    </row>
    <row r="350" spans="5:12" ht="14.25" customHeight="1" x14ac:dyDescent="0.3">
      <c r="E350" s="9"/>
      <c r="G350" s="9"/>
      <c r="I350" s="9"/>
      <c r="L350" s="9"/>
    </row>
    <row r="351" spans="5:12" ht="14.25" customHeight="1" x14ac:dyDescent="0.3">
      <c r="E351" s="9"/>
      <c r="G351" s="9"/>
      <c r="I351" s="9"/>
      <c r="L351" s="9"/>
    </row>
    <row r="352" spans="5:12" ht="14.25" customHeight="1" x14ac:dyDescent="0.3">
      <c r="E352" s="9"/>
      <c r="G352" s="9"/>
      <c r="I352" s="9"/>
      <c r="L352" s="9"/>
    </row>
    <row r="353" spans="5:12" ht="14.25" customHeight="1" x14ac:dyDescent="0.3">
      <c r="E353" s="9"/>
      <c r="G353" s="9"/>
      <c r="I353" s="9"/>
      <c r="L353" s="9"/>
    </row>
    <row r="354" spans="5:12" ht="14.25" customHeight="1" x14ac:dyDescent="0.3">
      <c r="E354" s="9"/>
      <c r="G354" s="9"/>
      <c r="I354" s="9"/>
      <c r="L354" s="9"/>
    </row>
    <row r="355" spans="5:12" ht="14.25" customHeight="1" x14ac:dyDescent="0.3">
      <c r="E355" s="9"/>
      <c r="G355" s="9"/>
      <c r="I355" s="9"/>
      <c r="L355" s="9"/>
    </row>
    <row r="356" spans="5:12" ht="14.25" customHeight="1" x14ac:dyDescent="0.3">
      <c r="E356" s="9"/>
      <c r="G356" s="9"/>
      <c r="I356" s="9"/>
      <c r="L356" s="9"/>
    </row>
    <row r="357" spans="5:12" ht="14.25" customHeight="1" x14ac:dyDescent="0.3">
      <c r="E357" s="9"/>
      <c r="G357" s="9"/>
      <c r="I357" s="9"/>
      <c r="L357" s="9"/>
    </row>
    <row r="358" spans="5:12" ht="14.25" customHeight="1" x14ac:dyDescent="0.3">
      <c r="E358" s="9"/>
      <c r="G358" s="9"/>
      <c r="I358" s="9"/>
      <c r="L358" s="9"/>
    </row>
    <row r="359" spans="5:12" ht="14.25" customHeight="1" x14ac:dyDescent="0.3">
      <c r="E359" s="9"/>
      <c r="G359" s="9"/>
      <c r="I359" s="9"/>
      <c r="L359" s="9"/>
    </row>
    <row r="360" spans="5:12" ht="14.25" customHeight="1" x14ac:dyDescent="0.3">
      <c r="E360" s="9"/>
      <c r="G360" s="9"/>
      <c r="I360" s="9"/>
      <c r="L360" s="9"/>
    </row>
    <row r="361" spans="5:12" ht="14.25" customHeight="1" x14ac:dyDescent="0.3">
      <c r="E361" s="9"/>
      <c r="G361" s="9"/>
      <c r="I361" s="9"/>
      <c r="L361" s="9"/>
    </row>
    <row r="362" spans="5:12" ht="14.25" customHeight="1" x14ac:dyDescent="0.3">
      <c r="E362" s="9"/>
      <c r="G362" s="9"/>
      <c r="I362" s="9"/>
      <c r="L362" s="9"/>
    </row>
    <row r="363" spans="5:12" ht="14.25" customHeight="1" x14ac:dyDescent="0.3">
      <c r="E363" s="9"/>
      <c r="G363" s="9"/>
      <c r="I363" s="9"/>
      <c r="L363" s="9"/>
    </row>
    <row r="364" spans="5:12" ht="14.25" customHeight="1" x14ac:dyDescent="0.3">
      <c r="E364" s="9"/>
      <c r="G364" s="9"/>
      <c r="I364" s="9"/>
      <c r="L364" s="9"/>
    </row>
    <row r="365" spans="5:12" ht="14.25" customHeight="1" x14ac:dyDescent="0.3">
      <c r="E365" s="9"/>
      <c r="G365" s="9"/>
      <c r="I365" s="9"/>
      <c r="L365" s="9"/>
    </row>
    <row r="366" spans="5:12" ht="14.25" customHeight="1" x14ac:dyDescent="0.3">
      <c r="E366" s="9"/>
      <c r="G366" s="9"/>
      <c r="I366" s="9"/>
      <c r="L366" s="9"/>
    </row>
    <row r="367" spans="5:12" ht="14.25" customHeight="1" x14ac:dyDescent="0.3">
      <c r="E367" s="9"/>
      <c r="G367" s="9"/>
      <c r="I367" s="9"/>
      <c r="L367" s="9"/>
    </row>
    <row r="368" spans="5:12" ht="14.25" customHeight="1" x14ac:dyDescent="0.3">
      <c r="E368" s="9"/>
      <c r="G368" s="9"/>
      <c r="I368" s="9"/>
      <c r="L368" s="9"/>
    </row>
    <row r="369" spans="5:12" ht="14.25" customHeight="1" x14ac:dyDescent="0.3">
      <c r="E369" s="9"/>
      <c r="G369" s="9"/>
      <c r="I369" s="9"/>
      <c r="L369" s="9"/>
    </row>
    <row r="370" spans="5:12" ht="14.25" customHeight="1" x14ac:dyDescent="0.3">
      <c r="E370" s="9"/>
      <c r="G370" s="9"/>
      <c r="I370" s="9"/>
      <c r="L370" s="9"/>
    </row>
    <row r="371" spans="5:12" ht="14.25" customHeight="1" x14ac:dyDescent="0.3">
      <c r="E371" s="9"/>
      <c r="G371" s="9"/>
      <c r="I371" s="9"/>
      <c r="L371" s="9"/>
    </row>
    <row r="372" spans="5:12" ht="14.25" customHeight="1" x14ac:dyDescent="0.3">
      <c r="E372" s="9"/>
      <c r="G372" s="9"/>
      <c r="I372" s="9"/>
      <c r="L372" s="9"/>
    </row>
    <row r="373" spans="5:12" ht="14.25" customHeight="1" x14ac:dyDescent="0.3">
      <c r="E373" s="9"/>
      <c r="G373" s="9"/>
      <c r="I373" s="9"/>
      <c r="L373" s="9"/>
    </row>
    <row r="374" spans="5:12" ht="14.25" customHeight="1" x14ac:dyDescent="0.3">
      <c r="E374" s="9"/>
      <c r="G374" s="9"/>
      <c r="I374" s="9"/>
      <c r="L374" s="9"/>
    </row>
    <row r="375" spans="5:12" ht="14.25" customHeight="1" x14ac:dyDescent="0.3">
      <c r="E375" s="9"/>
      <c r="G375" s="9"/>
      <c r="I375" s="9"/>
      <c r="L375" s="9"/>
    </row>
    <row r="376" spans="5:12" ht="14.25" customHeight="1" x14ac:dyDescent="0.3">
      <c r="E376" s="9"/>
      <c r="G376" s="9"/>
      <c r="I376" s="9"/>
      <c r="L376" s="9"/>
    </row>
    <row r="377" spans="5:12" ht="14.25" customHeight="1" x14ac:dyDescent="0.3">
      <c r="E377" s="9"/>
      <c r="G377" s="9"/>
      <c r="I377" s="9"/>
      <c r="L377" s="9"/>
    </row>
    <row r="378" spans="5:12" ht="14.25" customHeight="1" x14ac:dyDescent="0.3">
      <c r="E378" s="9"/>
      <c r="G378" s="9"/>
      <c r="I378" s="9"/>
      <c r="L378" s="9"/>
    </row>
    <row r="379" spans="5:12" ht="14.25" customHeight="1" x14ac:dyDescent="0.3">
      <c r="E379" s="9"/>
      <c r="G379" s="9"/>
      <c r="I379" s="9"/>
      <c r="L379" s="9"/>
    </row>
    <row r="380" spans="5:12" ht="14.25" customHeight="1" x14ac:dyDescent="0.3">
      <c r="E380" s="9"/>
      <c r="G380" s="9"/>
      <c r="I380" s="9"/>
      <c r="L380" s="9"/>
    </row>
    <row r="381" spans="5:12" ht="14.25" customHeight="1" x14ac:dyDescent="0.3">
      <c r="E381" s="9"/>
      <c r="G381" s="9"/>
      <c r="I381" s="9"/>
      <c r="L381" s="9"/>
    </row>
    <row r="382" spans="5:12" ht="14.25" customHeight="1" x14ac:dyDescent="0.3">
      <c r="E382" s="9"/>
      <c r="G382" s="9"/>
      <c r="I382" s="9"/>
      <c r="L382" s="9"/>
    </row>
    <row r="383" spans="5:12" ht="14.25" customHeight="1" x14ac:dyDescent="0.3">
      <c r="E383" s="9"/>
      <c r="G383" s="9"/>
      <c r="I383" s="9"/>
      <c r="L383" s="9"/>
    </row>
    <row r="384" spans="5:12" ht="14.25" customHeight="1" x14ac:dyDescent="0.3">
      <c r="E384" s="9"/>
      <c r="G384" s="9"/>
      <c r="I384" s="9"/>
      <c r="L384" s="9"/>
    </row>
    <row r="385" spans="5:12" ht="14.25" customHeight="1" x14ac:dyDescent="0.3">
      <c r="E385" s="9"/>
      <c r="G385" s="9"/>
      <c r="I385" s="9"/>
      <c r="L385" s="9"/>
    </row>
    <row r="386" spans="5:12" ht="14.25" customHeight="1" x14ac:dyDescent="0.3">
      <c r="E386" s="9"/>
      <c r="G386" s="9"/>
      <c r="I386" s="9"/>
      <c r="L386" s="9"/>
    </row>
    <row r="387" spans="5:12" ht="14.25" customHeight="1" x14ac:dyDescent="0.3">
      <c r="E387" s="9"/>
      <c r="G387" s="9"/>
      <c r="I387" s="9"/>
      <c r="L387" s="9"/>
    </row>
    <row r="388" spans="5:12" ht="14.25" customHeight="1" x14ac:dyDescent="0.3">
      <c r="E388" s="9"/>
      <c r="G388" s="9"/>
      <c r="I388" s="9"/>
      <c r="L388" s="9"/>
    </row>
    <row r="389" spans="5:12" ht="14.25" customHeight="1" x14ac:dyDescent="0.3">
      <c r="E389" s="9"/>
      <c r="G389" s="9"/>
      <c r="I389" s="9"/>
      <c r="L389" s="9"/>
    </row>
    <row r="390" spans="5:12" ht="14.25" customHeight="1" x14ac:dyDescent="0.3">
      <c r="E390" s="9"/>
      <c r="G390" s="9"/>
      <c r="I390" s="9"/>
      <c r="L390" s="9"/>
    </row>
    <row r="391" spans="5:12" ht="14.25" customHeight="1" x14ac:dyDescent="0.3">
      <c r="E391" s="9"/>
      <c r="G391" s="9"/>
      <c r="I391" s="9"/>
      <c r="L391" s="9"/>
    </row>
    <row r="392" spans="5:12" ht="14.25" customHeight="1" x14ac:dyDescent="0.3">
      <c r="E392" s="9"/>
      <c r="G392" s="9"/>
      <c r="I392" s="9"/>
      <c r="L392" s="9"/>
    </row>
    <row r="393" spans="5:12" ht="14.25" customHeight="1" x14ac:dyDescent="0.3">
      <c r="E393" s="9"/>
      <c r="G393" s="9"/>
      <c r="I393" s="9"/>
      <c r="L393" s="9"/>
    </row>
    <row r="394" spans="5:12" ht="14.25" customHeight="1" x14ac:dyDescent="0.3">
      <c r="E394" s="9"/>
      <c r="G394" s="9"/>
      <c r="I394" s="9"/>
      <c r="L394" s="9"/>
    </row>
    <row r="395" spans="5:12" ht="14.25" customHeight="1" x14ac:dyDescent="0.3">
      <c r="E395" s="9"/>
      <c r="G395" s="9"/>
      <c r="I395" s="9"/>
      <c r="L395" s="9"/>
    </row>
    <row r="396" spans="5:12" ht="14.25" customHeight="1" x14ac:dyDescent="0.3">
      <c r="E396" s="9"/>
      <c r="G396" s="9"/>
      <c r="I396" s="9"/>
      <c r="L396" s="9"/>
    </row>
    <row r="397" spans="5:12" ht="14.25" customHeight="1" x14ac:dyDescent="0.3">
      <c r="E397" s="9"/>
      <c r="G397" s="9"/>
      <c r="I397" s="9"/>
      <c r="L397" s="9"/>
    </row>
    <row r="398" spans="5:12" ht="14.25" customHeight="1" x14ac:dyDescent="0.3">
      <c r="E398" s="9"/>
      <c r="G398" s="9"/>
      <c r="I398" s="9"/>
      <c r="L398" s="9"/>
    </row>
    <row r="399" spans="5:12" ht="14.25" customHeight="1" x14ac:dyDescent="0.3">
      <c r="E399" s="9"/>
      <c r="G399" s="9"/>
      <c r="I399" s="9"/>
      <c r="L399" s="9"/>
    </row>
    <row r="400" spans="5:12" ht="14.25" customHeight="1" x14ac:dyDescent="0.3">
      <c r="E400" s="9"/>
      <c r="G400" s="9"/>
      <c r="I400" s="9"/>
      <c r="L400" s="9"/>
    </row>
    <row r="401" spans="5:12" ht="14.25" customHeight="1" x14ac:dyDescent="0.3">
      <c r="E401" s="9"/>
      <c r="G401" s="9"/>
      <c r="I401" s="9"/>
      <c r="L401" s="9"/>
    </row>
    <row r="402" spans="5:12" ht="14.25" customHeight="1" x14ac:dyDescent="0.3">
      <c r="E402" s="9"/>
      <c r="G402" s="9"/>
      <c r="I402" s="9"/>
      <c r="L402" s="9"/>
    </row>
    <row r="403" spans="5:12" ht="14.25" customHeight="1" x14ac:dyDescent="0.3">
      <c r="E403" s="9"/>
      <c r="G403" s="9"/>
      <c r="I403" s="9"/>
      <c r="L403" s="9"/>
    </row>
    <row r="404" spans="5:12" ht="14.25" customHeight="1" x14ac:dyDescent="0.3">
      <c r="E404" s="9"/>
      <c r="G404" s="9"/>
      <c r="I404" s="9"/>
      <c r="L404" s="9"/>
    </row>
    <row r="405" spans="5:12" ht="14.25" customHeight="1" x14ac:dyDescent="0.3">
      <c r="E405" s="9"/>
      <c r="G405" s="9"/>
      <c r="I405" s="9"/>
      <c r="L405" s="9"/>
    </row>
    <row r="406" spans="5:12" ht="14.25" customHeight="1" x14ac:dyDescent="0.3">
      <c r="E406" s="9"/>
      <c r="G406" s="9"/>
      <c r="I406" s="9"/>
      <c r="L406" s="9"/>
    </row>
    <row r="407" spans="5:12" ht="14.25" customHeight="1" x14ac:dyDescent="0.3">
      <c r="E407" s="9"/>
      <c r="G407" s="9"/>
      <c r="I407" s="9"/>
      <c r="L407" s="9"/>
    </row>
    <row r="408" spans="5:12" ht="14.25" customHeight="1" x14ac:dyDescent="0.3">
      <c r="E408" s="9"/>
      <c r="G408" s="9"/>
      <c r="I408" s="9"/>
      <c r="L408" s="9"/>
    </row>
    <row r="409" spans="5:12" ht="14.25" customHeight="1" x14ac:dyDescent="0.3">
      <c r="E409" s="9"/>
      <c r="G409" s="9"/>
      <c r="I409" s="9"/>
      <c r="L409" s="9"/>
    </row>
    <row r="410" spans="5:12" ht="14.25" customHeight="1" x14ac:dyDescent="0.3">
      <c r="E410" s="9"/>
      <c r="G410" s="9"/>
      <c r="I410" s="9"/>
      <c r="L410" s="9"/>
    </row>
    <row r="411" spans="5:12" ht="14.25" customHeight="1" x14ac:dyDescent="0.3">
      <c r="E411" s="9"/>
      <c r="G411" s="9"/>
      <c r="I411" s="9"/>
      <c r="L411" s="9"/>
    </row>
    <row r="412" spans="5:12" ht="14.25" customHeight="1" x14ac:dyDescent="0.3">
      <c r="E412" s="9"/>
      <c r="G412" s="9"/>
      <c r="I412" s="9"/>
      <c r="L412" s="9"/>
    </row>
    <row r="413" spans="5:12" ht="14.25" customHeight="1" x14ac:dyDescent="0.3">
      <c r="E413" s="9"/>
      <c r="G413" s="9"/>
      <c r="I413" s="9"/>
      <c r="L413" s="9"/>
    </row>
    <row r="414" spans="5:12" ht="14.25" customHeight="1" x14ac:dyDescent="0.3">
      <c r="E414" s="9"/>
      <c r="G414" s="9"/>
      <c r="I414" s="9"/>
      <c r="L414" s="9"/>
    </row>
    <row r="415" spans="5:12" ht="14.25" customHeight="1" x14ac:dyDescent="0.3">
      <c r="E415" s="9"/>
      <c r="G415" s="9"/>
      <c r="I415" s="9"/>
      <c r="L415" s="9"/>
    </row>
    <row r="416" spans="5:12" ht="14.25" customHeight="1" x14ac:dyDescent="0.3">
      <c r="E416" s="9"/>
      <c r="G416" s="9"/>
      <c r="I416" s="9"/>
      <c r="L416" s="9"/>
    </row>
    <row r="417" spans="5:12" ht="14.25" customHeight="1" x14ac:dyDescent="0.3">
      <c r="E417" s="9"/>
      <c r="G417" s="9"/>
      <c r="I417" s="9"/>
      <c r="L417" s="9"/>
    </row>
    <row r="418" spans="5:12" ht="14.25" customHeight="1" x14ac:dyDescent="0.3">
      <c r="E418" s="9"/>
      <c r="G418" s="9"/>
      <c r="I418" s="9"/>
      <c r="L418" s="9"/>
    </row>
    <row r="419" spans="5:12" ht="14.25" customHeight="1" x14ac:dyDescent="0.3">
      <c r="E419" s="9"/>
      <c r="G419" s="9"/>
      <c r="I419" s="9"/>
      <c r="L419" s="9"/>
    </row>
    <row r="420" spans="5:12" ht="14.25" customHeight="1" x14ac:dyDescent="0.3">
      <c r="E420" s="9"/>
      <c r="G420" s="9"/>
      <c r="I420" s="9"/>
      <c r="L420" s="9"/>
    </row>
    <row r="421" spans="5:12" ht="14.25" customHeight="1" x14ac:dyDescent="0.3">
      <c r="E421" s="9"/>
      <c r="G421" s="9"/>
      <c r="I421" s="9"/>
      <c r="L421" s="9"/>
    </row>
    <row r="422" spans="5:12" ht="14.25" customHeight="1" x14ac:dyDescent="0.3">
      <c r="E422" s="9"/>
      <c r="G422" s="9"/>
      <c r="I422" s="9"/>
      <c r="L422" s="9"/>
    </row>
    <row r="423" spans="5:12" ht="14.25" customHeight="1" x14ac:dyDescent="0.3">
      <c r="E423" s="9"/>
      <c r="G423" s="9"/>
      <c r="I423" s="9"/>
      <c r="L423" s="9"/>
    </row>
    <row r="424" spans="5:12" ht="14.25" customHeight="1" x14ac:dyDescent="0.3">
      <c r="E424" s="9"/>
      <c r="G424" s="9"/>
      <c r="I424" s="9"/>
      <c r="L424" s="9"/>
    </row>
    <row r="425" spans="5:12" ht="14.25" customHeight="1" x14ac:dyDescent="0.3">
      <c r="E425" s="9"/>
      <c r="G425" s="9"/>
      <c r="I425" s="9"/>
      <c r="L425" s="9"/>
    </row>
    <row r="426" spans="5:12" ht="14.25" customHeight="1" x14ac:dyDescent="0.3">
      <c r="E426" s="9"/>
      <c r="G426" s="9"/>
      <c r="I426" s="9"/>
      <c r="L426" s="9"/>
    </row>
    <row r="427" spans="5:12" ht="14.25" customHeight="1" x14ac:dyDescent="0.3">
      <c r="E427" s="9"/>
      <c r="G427" s="9"/>
      <c r="I427" s="9"/>
      <c r="L427" s="9"/>
    </row>
    <row r="428" spans="5:12" ht="14.25" customHeight="1" x14ac:dyDescent="0.3">
      <c r="E428" s="9"/>
      <c r="G428" s="9"/>
      <c r="I428" s="9"/>
      <c r="L428" s="9"/>
    </row>
    <row r="429" spans="5:12" ht="14.25" customHeight="1" x14ac:dyDescent="0.3">
      <c r="E429" s="9"/>
      <c r="G429" s="9"/>
      <c r="I429" s="9"/>
      <c r="L429" s="9"/>
    </row>
    <row r="430" spans="5:12" ht="14.25" customHeight="1" x14ac:dyDescent="0.3">
      <c r="E430" s="9"/>
      <c r="G430" s="9"/>
      <c r="I430" s="9"/>
      <c r="L430" s="9"/>
    </row>
    <row r="431" spans="5:12" ht="14.25" customHeight="1" x14ac:dyDescent="0.3">
      <c r="E431" s="9"/>
      <c r="G431" s="9"/>
      <c r="I431" s="9"/>
      <c r="L431" s="9"/>
    </row>
    <row r="432" spans="5:12" ht="14.25" customHeight="1" x14ac:dyDescent="0.3">
      <c r="E432" s="9"/>
      <c r="G432" s="9"/>
      <c r="I432" s="9"/>
      <c r="L432" s="9"/>
    </row>
    <row r="433" spans="5:12" ht="14.25" customHeight="1" x14ac:dyDescent="0.3">
      <c r="E433" s="9"/>
      <c r="G433" s="9"/>
      <c r="I433" s="9"/>
      <c r="L433" s="9"/>
    </row>
    <row r="434" spans="5:12" ht="14.25" customHeight="1" x14ac:dyDescent="0.3">
      <c r="E434" s="9"/>
      <c r="G434" s="9"/>
      <c r="I434" s="9"/>
      <c r="L434" s="9"/>
    </row>
    <row r="435" spans="5:12" ht="14.25" customHeight="1" x14ac:dyDescent="0.3">
      <c r="E435" s="9"/>
      <c r="G435" s="9"/>
      <c r="I435" s="9"/>
      <c r="L435" s="9"/>
    </row>
    <row r="436" spans="5:12" ht="14.25" customHeight="1" x14ac:dyDescent="0.3">
      <c r="E436" s="9"/>
      <c r="G436" s="9"/>
      <c r="I436" s="9"/>
      <c r="L436" s="9"/>
    </row>
    <row r="437" spans="5:12" ht="14.25" customHeight="1" x14ac:dyDescent="0.3">
      <c r="E437" s="9"/>
      <c r="G437" s="9"/>
      <c r="I437" s="9"/>
      <c r="L437" s="9"/>
    </row>
    <row r="438" spans="5:12" ht="14.25" customHeight="1" x14ac:dyDescent="0.3">
      <c r="E438" s="9"/>
      <c r="G438" s="9"/>
      <c r="I438" s="9"/>
      <c r="L438" s="9"/>
    </row>
    <row r="439" spans="5:12" ht="14.25" customHeight="1" x14ac:dyDescent="0.3">
      <c r="E439" s="9"/>
      <c r="G439" s="9"/>
      <c r="I439" s="9"/>
      <c r="L439" s="9"/>
    </row>
    <row r="440" spans="5:12" ht="14.25" customHeight="1" x14ac:dyDescent="0.3">
      <c r="E440" s="9"/>
      <c r="G440" s="9"/>
      <c r="I440" s="9"/>
      <c r="L440" s="9"/>
    </row>
    <row r="441" spans="5:12" ht="14.25" customHeight="1" x14ac:dyDescent="0.3">
      <c r="E441" s="9"/>
      <c r="G441" s="9"/>
      <c r="I441" s="9"/>
      <c r="L441" s="9"/>
    </row>
    <row r="442" spans="5:12" ht="14.25" customHeight="1" x14ac:dyDescent="0.3">
      <c r="E442" s="9"/>
      <c r="G442" s="9"/>
      <c r="I442" s="9"/>
      <c r="L442" s="9"/>
    </row>
    <row r="443" spans="5:12" ht="14.25" customHeight="1" x14ac:dyDescent="0.3">
      <c r="E443" s="9"/>
      <c r="G443" s="9"/>
      <c r="I443" s="9"/>
      <c r="L443" s="9"/>
    </row>
    <row r="444" spans="5:12" ht="14.25" customHeight="1" x14ac:dyDescent="0.3">
      <c r="E444" s="9"/>
      <c r="G444" s="9"/>
      <c r="I444" s="9"/>
      <c r="L444" s="9"/>
    </row>
    <row r="445" spans="5:12" ht="14.25" customHeight="1" x14ac:dyDescent="0.3">
      <c r="E445" s="9"/>
      <c r="G445" s="9"/>
      <c r="I445" s="9"/>
      <c r="L445" s="9"/>
    </row>
    <row r="446" spans="5:12" ht="14.25" customHeight="1" x14ac:dyDescent="0.3">
      <c r="E446" s="9"/>
      <c r="G446" s="9"/>
      <c r="I446" s="9"/>
      <c r="L446" s="9"/>
    </row>
    <row r="447" spans="5:12" ht="14.25" customHeight="1" x14ac:dyDescent="0.3">
      <c r="E447" s="9"/>
      <c r="G447" s="9"/>
      <c r="I447" s="9"/>
      <c r="L447" s="9"/>
    </row>
    <row r="448" spans="5:12" ht="14.25" customHeight="1" x14ac:dyDescent="0.3">
      <c r="E448" s="9"/>
      <c r="G448" s="9"/>
      <c r="I448" s="9"/>
      <c r="L448" s="9"/>
    </row>
    <row r="449" spans="5:12" ht="14.25" customHeight="1" x14ac:dyDescent="0.3">
      <c r="E449" s="9"/>
      <c r="G449" s="9"/>
      <c r="I449" s="9"/>
      <c r="L449" s="9"/>
    </row>
    <row r="450" spans="5:12" ht="14.25" customHeight="1" x14ac:dyDescent="0.3">
      <c r="E450" s="9"/>
      <c r="G450" s="9"/>
      <c r="I450" s="9"/>
      <c r="L450" s="9"/>
    </row>
    <row r="451" spans="5:12" ht="14.25" customHeight="1" x14ac:dyDescent="0.3">
      <c r="E451" s="9"/>
      <c r="G451" s="9"/>
      <c r="I451" s="9"/>
      <c r="L451" s="9"/>
    </row>
    <row r="452" spans="5:12" ht="14.25" customHeight="1" x14ac:dyDescent="0.3">
      <c r="E452" s="9"/>
      <c r="G452" s="9"/>
      <c r="I452" s="9"/>
      <c r="L452" s="9"/>
    </row>
    <row r="453" spans="5:12" ht="14.25" customHeight="1" x14ac:dyDescent="0.3">
      <c r="E453" s="9"/>
      <c r="G453" s="9"/>
      <c r="I453" s="9"/>
      <c r="L453" s="9"/>
    </row>
    <row r="454" spans="5:12" ht="14.25" customHeight="1" x14ac:dyDescent="0.3">
      <c r="E454" s="9"/>
      <c r="G454" s="9"/>
      <c r="I454" s="9"/>
      <c r="L454" s="9"/>
    </row>
    <row r="455" spans="5:12" ht="14.25" customHeight="1" x14ac:dyDescent="0.3">
      <c r="E455" s="9"/>
      <c r="G455" s="9"/>
      <c r="I455" s="9"/>
      <c r="L455" s="9"/>
    </row>
    <row r="456" spans="5:12" ht="14.25" customHeight="1" x14ac:dyDescent="0.3">
      <c r="E456" s="9"/>
      <c r="G456" s="9"/>
      <c r="I456" s="9"/>
      <c r="L456" s="9"/>
    </row>
    <row r="457" spans="5:12" ht="14.25" customHeight="1" x14ac:dyDescent="0.3">
      <c r="E457" s="9"/>
      <c r="G457" s="9"/>
      <c r="I457" s="9"/>
      <c r="L457" s="9"/>
    </row>
    <row r="458" spans="5:12" ht="14.25" customHeight="1" x14ac:dyDescent="0.3">
      <c r="E458" s="9"/>
      <c r="G458" s="9"/>
      <c r="I458" s="9"/>
      <c r="L458" s="9"/>
    </row>
    <row r="459" spans="5:12" ht="14.25" customHeight="1" x14ac:dyDescent="0.3">
      <c r="E459" s="9"/>
      <c r="G459" s="9"/>
      <c r="I459" s="9"/>
      <c r="L459" s="9"/>
    </row>
    <row r="460" spans="5:12" ht="14.25" customHeight="1" x14ac:dyDescent="0.3">
      <c r="E460" s="9"/>
      <c r="G460" s="9"/>
      <c r="I460" s="9"/>
      <c r="L460" s="9"/>
    </row>
    <row r="461" spans="5:12" ht="14.25" customHeight="1" x14ac:dyDescent="0.3">
      <c r="E461" s="9"/>
      <c r="G461" s="9"/>
      <c r="I461" s="9"/>
      <c r="L461" s="9"/>
    </row>
    <row r="462" spans="5:12" ht="14.25" customHeight="1" x14ac:dyDescent="0.3">
      <c r="E462" s="9"/>
      <c r="G462" s="9"/>
      <c r="I462" s="9"/>
      <c r="L462" s="9"/>
    </row>
    <row r="463" spans="5:12" ht="14.25" customHeight="1" x14ac:dyDescent="0.3">
      <c r="E463" s="9"/>
      <c r="G463" s="9"/>
      <c r="I463" s="9"/>
      <c r="L463" s="9"/>
    </row>
    <row r="464" spans="5:12" ht="14.25" customHeight="1" x14ac:dyDescent="0.3">
      <c r="E464" s="9"/>
      <c r="G464" s="9"/>
      <c r="I464" s="9"/>
      <c r="L464" s="9"/>
    </row>
    <row r="465" spans="5:12" ht="14.25" customHeight="1" x14ac:dyDescent="0.3">
      <c r="E465" s="9"/>
      <c r="G465" s="9"/>
      <c r="I465" s="9"/>
      <c r="L465" s="9"/>
    </row>
    <row r="466" spans="5:12" ht="14.25" customHeight="1" x14ac:dyDescent="0.3">
      <c r="E466" s="9"/>
      <c r="G466" s="9"/>
      <c r="I466" s="9"/>
      <c r="L466" s="9"/>
    </row>
    <row r="467" spans="5:12" ht="14.25" customHeight="1" x14ac:dyDescent="0.3">
      <c r="E467" s="9"/>
      <c r="G467" s="9"/>
      <c r="I467" s="9"/>
      <c r="L467" s="9"/>
    </row>
    <row r="468" spans="5:12" ht="14.25" customHeight="1" x14ac:dyDescent="0.3">
      <c r="E468" s="9"/>
      <c r="G468" s="9"/>
      <c r="I468" s="9"/>
      <c r="L468" s="9"/>
    </row>
    <row r="469" spans="5:12" ht="14.25" customHeight="1" x14ac:dyDescent="0.3">
      <c r="E469" s="9"/>
      <c r="G469" s="9"/>
      <c r="I469" s="9"/>
      <c r="L469" s="9"/>
    </row>
    <row r="470" spans="5:12" ht="14.25" customHeight="1" x14ac:dyDescent="0.3">
      <c r="E470" s="9"/>
      <c r="G470" s="9"/>
      <c r="I470" s="9"/>
      <c r="L470" s="9"/>
    </row>
    <row r="471" spans="5:12" ht="14.25" customHeight="1" x14ac:dyDescent="0.3">
      <c r="E471" s="9"/>
      <c r="G471" s="9"/>
      <c r="I471" s="9"/>
      <c r="L471" s="9"/>
    </row>
    <row r="472" spans="5:12" ht="14.25" customHeight="1" x14ac:dyDescent="0.3">
      <c r="E472" s="9"/>
      <c r="G472" s="9"/>
      <c r="I472" s="9"/>
      <c r="L472" s="9"/>
    </row>
    <row r="473" spans="5:12" ht="14.25" customHeight="1" x14ac:dyDescent="0.3">
      <c r="E473" s="9"/>
      <c r="G473" s="9"/>
      <c r="I473" s="9"/>
      <c r="L473" s="9"/>
    </row>
    <row r="474" spans="5:12" ht="14.25" customHeight="1" x14ac:dyDescent="0.3">
      <c r="E474" s="9"/>
      <c r="G474" s="9"/>
      <c r="I474" s="9"/>
      <c r="L474" s="9"/>
    </row>
    <row r="475" spans="5:12" ht="14.25" customHeight="1" x14ac:dyDescent="0.3">
      <c r="E475" s="9"/>
      <c r="G475" s="9"/>
      <c r="I475" s="9"/>
      <c r="L475" s="9"/>
    </row>
    <row r="476" spans="5:12" ht="14.25" customHeight="1" x14ac:dyDescent="0.3">
      <c r="E476" s="9"/>
      <c r="G476" s="9"/>
      <c r="I476" s="9"/>
      <c r="L476" s="9"/>
    </row>
    <row r="477" spans="5:12" ht="14.25" customHeight="1" x14ac:dyDescent="0.3">
      <c r="E477" s="9"/>
      <c r="G477" s="9"/>
      <c r="I477" s="9"/>
      <c r="L477" s="9"/>
    </row>
    <row r="478" spans="5:12" ht="14.25" customHeight="1" x14ac:dyDescent="0.3">
      <c r="E478" s="9"/>
      <c r="G478" s="9"/>
      <c r="I478" s="9"/>
      <c r="L478" s="9"/>
    </row>
    <row r="479" spans="5:12" ht="14.25" customHeight="1" x14ac:dyDescent="0.3">
      <c r="E479" s="9"/>
      <c r="G479" s="9"/>
      <c r="I479" s="9"/>
      <c r="L479" s="9"/>
    </row>
    <row r="480" spans="5:12" ht="14.25" customHeight="1" x14ac:dyDescent="0.3">
      <c r="E480" s="9"/>
      <c r="G480" s="9"/>
      <c r="I480" s="9"/>
      <c r="L480" s="9"/>
    </row>
    <row r="481" spans="5:12" ht="14.25" customHeight="1" x14ac:dyDescent="0.3">
      <c r="E481" s="9"/>
      <c r="G481" s="9"/>
      <c r="I481" s="9"/>
      <c r="L481" s="9"/>
    </row>
    <row r="482" spans="5:12" ht="14.25" customHeight="1" x14ac:dyDescent="0.3">
      <c r="E482" s="9"/>
      <c r="G482" s="9"/>
      <c r="I482" s="9"/>
      <c r="L482" s="9"/>
    </row>
    <row r="483" spans="5:12" ht="14.25" customHeight="1" x14ac:dyDescent="0.3">
      <c r="E483" s="9"/>
      <c r="G483" s="9"/>
      <c r="I483" s="9"/>
      <c r="L483" s="9"/>
    </row>
    <row r="484" spans="5:12" ht="14.25" customHeight="1" x14ac:dyDescent="0.3">
      <c r="E484" s="9"/>
      <c r="G484" s="9"/>
      <c r="I484" s="9"/>
      <c r="L484" s="9"/>
    </row>
    <row r="485" spans="5:12" ht="14.25" customHeight="1" x14ac:dyDescent="0.3">
      <c r="E485" s="9"/>
      <c r="G485" s="9"/>
      <c r="I485" s="9"/>
      <c r="L485" s="9"/>
    </row>
    <row r="486" spans="5:12" ht="14.25" customHeight="1" x14ac:dyDescent="0.3">
      <c r="E486" s="9"/>
      <c r="G486" s="9"/>
      <c r="I486" s="9"/>
      <c r="L486" s="9"/>
    </row>
    <row r="487" spans="5:12" ht="14.25" customHeight="1" x14ac:dyDescent="0.3">
      <c r="E487" s="9"/>
      <c r="G487" s="9"/>
      <c r="I487" s="9"/>
      <c r="L487" s="9"/>
    </row>
    <row r="488" spans="5:12" ht="14.25" customHeight="1" x14ac:dyDescent="0.3">
      <c r="E488" s="9"/>
      <c r="G488" s="9"/>
      <c r="I488" s="9"/>
      <c r="L488" s="9"/>
    </row>
    <row r="489" spans="5:12" ht="14.25" customHeight="1" x14ac:dyDescent="0.3">
      <c r="E489" s="9"/>
      <c r="G489" s="9"/>
      <c r="I489" s="9"/>
      <c r="L489" s="9"/>
    </row>
    <row r="490" spans="5:12" ht="14.25" customHeight="1" x14ac:dyDescent="0.3">
      <c r="E490" s="9"/>
      <c r="G490" s="9"/>
      <c r="I490" s="9"/>
      <c r="L490" s="9"/>
    </row>
    <row r="491" spans="5:12" ht="14.25" customHeight="1" x14ac:dyDescent="0.3">
      <c r="E491" s="9"/>
      <c r="G491" s="9"/>
      <c r="I491" s="9"/>
      <c r="L491" s="9"/>
    </row>
    <row r="492" spans="5:12" ht="14.25" customHeight="1" x14ac:dyDescent="0.3">
      <c r="E492" s="9"/>
      <c r="G492" s="9"/>
      <c r="I492" s="9"/>
      <c r="L492" s="9"/>
    </row>
    <row r="493" spans="5:12" ht="14.25" customHeight="1" x14ac:dyDescent="0.3">
      <c r="E493" s="9"/>
      <c r="G493" s="9"/>
      <c r="I493" s="9"/>
      <c r="L493" s="9"/>
    </row>
    <row r="494" spans="5:12" ht="14.25" customHeight="1" x14ac:dyDescent="0.3">
      <c r="E494" s="9"/>
      <c r="G494" s="9"/>
      <c r="I494" s="9"/>
      <c r="L494" s="9"/>
    </row>
    <row r="495" spans="5:12" ht="14.25" customHeight="1" x14ac:dyDescent="0.3">
      <c r="E495" s="9"/>
      <c r="G495" s="9"/>
      <c r="I495" s="9"/>
      <c r="L495" s="9"/>
    </row>
    <row r="496" spans="5:12" ht="14.25" customHeight="1" x14ac:dyDescent="0.3">
      <c r="E496" s="9"/>
      <c r="G496" s="9"/>
      <c r="I496" s="9"/>
      <c r="L496" s="9"/>
    </row>
    <row r="497" spans="5:12" ht="14.25" customHeight="1" x14ac:dyDescent="0.3">
      <c r="E497" s="9"/>
      <c r="G497" s="9"/>
      <c r="I497" s="9"/>
      <c r="L497" s="9"/>
    </row>
    <row r="498" spans="5:12" ht="14.25" customHeight="1" x14ac:dyDescent="0.3">
      <c r="E498" s="9"/>
      <c r="G498" s="9"/>
      <c r="I498" s="9"/>
      <c r="L498" s="9"/>
    </row>
    <row r="499" spans="5:12" ht="14.25" customHeight="1" x14ac:dyDescent="0.3">
      <c r="E499" s="9"/>
      <c r="G499" s="9"/>
      <c r="I499" s="9"/>
      <c r="L499" s="9"/>
    </row>
    <row r="500" spans="5:12" ht="14.25" customHeight="1" x14ac:dyDescent="0.3">
      <c r="E500" s="9"/>
      <c r="G500" s="9"/>
      <c r="I500" s="9"/>
      <c r="L500" s="9"/>
    </row>
    <row r="501" spans="5:12" ht="14.25" customHeight="1" x14ac:dyDescent="0.3">
      <c r="E501" s="9"/>
      <c r="G501" s="9"/>
      <c r="I501" s="9"/>
      <c r="L501" s="9"/>
    </row>
    <row r="502" spans="5:12" ht="14.25" customHeight="1" x14ac:dyDescent="0.3">
      <c r="E502" s="9"/>
      <c r="G502" s="9"/>
      <c r="I502" s="9"/>
      <c r="L502" s="9"/>
    </row>
    <row r="503" spans="5:12" ht="14.25" customHeight="1" x14ac:dyDescent="0.3">
      <c r="E503" s="9"/>
      <c r="G503" s="9"/>
      <c r="I503" s="9"/>
      <c r="L503" s="9"/>
    </row>
    <row r="504" spans="5:12" ht="14.25" customHeight="1" x14ac:dyDescent="0.3">
      <c r="E504" s="9"/>
      <c r="G504" s="9"/>
      <c r="I504" s="9"/>
      <c r="L504" s="9"/>
    </row>
    <row r="505" spans="5:12" ht="14.25" customHeight="1" x14ac:dyDescent="0.3">
      <c r="E505" s="9"/>
      <c r="G505" s="9"/>
      <c r="I505" s="9"/>
      <c r="L505" s="9"/>
    </row>
    <row r="506" spans="5:12" ht="14.25" customHeight="1" x14ac:dyDescent="0.3">
      <c r="E506" s="9"/>
      <c r="G506" s="9"/>
      <c r="I506" s="9"/>
      <c r="L506" s="9"/>
    </row>
    <row r="507" spans="5:12" ht="14.25" customHeight="1" x14ac:dyDescent="0.3">
      <c r="E507" s="9"/>
      <c r="G507" s="9"/>
      <c r="I507" s="9"/>
      <c r="L507" s="9"/>
    </row>
    <row r="508" spans="5:12" ht="14.25" customHeight="1" x14ac:dyDescent="0.3">
      <c r="E508" s="9"/>
      <c r="G508" s="9"/>
      <c r="I508" s="9"/>
      <c r="L508" s="9"/>
    </row>
    <row r="509" spans="5:12" ht="14.25" customHeight="1" x14ac:dyDescent="0.3">
      <c r="E509" s="9"/>
      <c r="G509" s="9"/>
      <c r="I509" s="9"/>
      <c r="L509" s="9"/>
    </row>
    <row r="510" spans="5:12" ht="14.25" customHeight="1" x14ac:dyDescent="0.3">
      <c r="E510" s="9"/>
      <c r="G510" s="9"/>
      <c r="I510" s="9"/>
      <c r="L510" s="9"/>
    </row>
    <row r="511" spans="5:12" ht="14.25" customHeight="1" x14ac:dyDescent="0.3">
      <c r="E511" s="9"/>
      <c r="G511" s="9"/>
      <c r="I511" s="9"/>
      <c r="L511" s="9"/>
    </row>
    <row r="512" spans="5:12" ht="14.25" customHeight="1" x14ac:dyDescent="0.3">
      <c r="E512" s="9"/>
      <c r="G512" s="9"/>
      <c r="I512" s="9"/>
      <c r="L512" s="9"/>
    </row>
    <row r="513" spans="5:12" ht="14.25" customHeight="1" x14ac:dyDescent="0.3">
      <c r="E513" s="9"/>
      <c r="G513" s="9"/>
      <c r="I513" s="9"/>
      <c r="L513" s="9"/>
    </row>
    <row r="514" spans="5:12" ht="14.25" customHeight="1" x14ac:dyDescent="0.3">
      <c r="E514" s="9"/>
      <c r="G514" s="9"/>
      <c r="I514" s="9"/>
      <c r="L514" s="9"/>
    </row>
    <row r="515" spans="5:12" ht="14.25" customHeight="1" x14ac:dyDescent="0.3">
      <c r="E515" s="9"/>
      <c r="G515" s="9"/>
      <c r="I515" s="9"/>
      <c r="L515" s="9"/>
    </row>
    <row r="516" spans="5:12" ht="14.25" customHeight="1" x14ac:dyDescent="0.3">
      <c r="E516" s="9"/>
      <c r="G516" s="9"/>
      <c r="I516" s="9"/>
      <c r="L516" s="9"/>
    </row>
    <row r="517" spans="5:12" ht="14.25" customHeight="1" x14ac:dyDescent="0.3">
      <c r="E517" s="9"/>
      <c r="G517" s="9"/>
      <c r="I517" s="9"/>
      <c r="L517" s="9"/>
    </row>
    <row r="518" spans="5:12" ht="14.25" customHeight="1" x14ac:dyDescent="0.3">
      <c r="E518" s="9"/>
      <c r="G518" s="9"/>
      <c r="I518" s="9"/>
      <c r="L518" s="9"/>
    </row>
    <row r="519" spans="5:12" ht="14.25" customHeight="1" x14ac:dyDescent="0.3">
      <c r="E519" s="9"/>
      <c r="G519" s="9"/>
      <c r="I519" s="9"/>
      <c r="L519" s="9"/>
    </row>
    <row r="520" spans="5:12" ht="14.25" customHeight="1" x14ac:dyDescent="0.3">
      <c r="E520" s="9"/>
      <c r="G520" s="9"/>
      <c r="I520" s="9"/>
      <c r="L520" s="9"/>
    </row>
    <row r="521" spans="5:12" ht="14.25" customHeight="1" x14ac:dyDescent="0.3">
      <c r="E521" s="9"/>
      <c r="G521" s="9"/>
      <c r="I521" s="9"/>
      <c r="L521" s="9"/>
    </row>
    <row r="522" spans="5:12" ht="14.25" customHeight="1" x14ac:dyDescent="0.3">
      <c r="E522" s="9"/>
      <c r="G522" s="9"/>
      <c r="I522" s="9"/>
      <c r="L522" s="9"/>
    </row>
    <row r="523" spans="5:12" ht="14.25" customHeight="1" x14ac:dyDescent="0.3">
      <c r="E523" s="9"/>
      <c r="G523" s="9"/>
      <c r="I523" s="9"/>
      <c r="L523" s="9"/>
    </row>
    <row r="524" spans="5:12" ht="14.25" customHeight="1" x14ac:dyDescent="0.3">
      <c r="E524" s="9"/>
      <c r="G524" s="9"/>
      <c r="I524" s="9"/>
      <c r="L524" s="9"/>
    </row>
    <row r="525" spans="5:12" ht="14.25" customHeight="1" x14ac:dyDescent="0.3">
      <c r="E525" s="9"/>
      <c r="G525" s="9"/>
      <c r="I525" s="9"/>
      <c r="L525" s="9"/>
    </row>
    <row r="526" spans="5:12" ht="14.25" customHeight="1" x14ac:dyDescent="0.3">
      <c r="E526" s="9"/>
      <c r="G526" s="9"/>
      <c r="I526" s="9"/>
      <c r="L526" s="9"/>
    </row>
    <row r="527" spans="5:12" ht="14.25" customHeight="1" x14ac:dyDescent="0.3">
      <c r="E527" s="9"/>
      <c r="G527" s="9"/>
      <c r="I527" s="9"/>
      <c r="L527" s="9"/>
    </row>
    <row r="528" spans="5:12" ht="14.25" customHeight="1" x14ac:dyDescent="0.3">
      <c r="E528" s="9"/>
      <c r="G528" s="9"/>
      <c r="I528" s="9"/>
      <c r="L528" s="9"/>
    </row>
    <row r="529" spans="5:12" ht="14.25" customHeight="1" x14ac:dyDescent="0.3">
      <c r="E529" s="9"/>
      <c r="G529" s="9"/>
      <c r="I529" s="9"/>
      <c r="L529" s="9"/>
    </row>
    <row r="530" spans="5:12" ht="14.25" customHeight="1" x14ac:dyDescent="0.3">
      <c r="E530" s="9"/>
      <c r="G530" s="9"/>
      <c r="I530" s="9"/>
      <c r="L530" s="9"/>
    </row>
    <row r="531" spans="5:12" ht="14.25" customHeight="1" x14ac:dyDescent="0.3">
      <c r="E531" s="9"/>
      <c r="G531" s="9"/>
      <c r="I531" s="9"/>
      <c r="L531" s="9"/>
    </row>
    <row r="532" spans="5:12" ht="14.25" customHeight="1" x14ac:dyDescent="0.3">
      <c r="E532" s="9"/>
      <c r="G532" s="9"/>
      <c r="I532" s="9"/>
      <c r="L532" s="9"/>
    </row>
    <row r="533" spans="5:12" ht="14.25" customHeight="1" x14ac:dyDescent="0.3">
      <c r="E533" s="9"/>
      <c r="G533" s="9"/>
      <c r="I533" s="9"/>
      <c r="L533" s="9"/>
    </row>
    <row r="534" spans="5:12" ht="14.25" customHeight="1" x14ac:dyDescent="0.3">
      <c r="E534" s="9"/>
      <c r="G534" s="9"/>
      <c r="I534" s="9"/>
      <c r="L534" s="9"/>
    </row>
    <row r="535" spans="5:12" ht="14.25" customHeight="1" x14ac:dyDescent="0.3">
      <c r="E535" s="9"/>
      <c r="G535" s="9"/>
      <c r="I535" s="9"/>
      <c r="L535" s="9"/>
    </row>
    <row r="536" spans="5:12" ht="14.25" customHeight="1" x14ac:dyDescent="0.3">
      <c r="E536" s="9"/>
      <c r="G536" s="9"/>
      <c r="I536" s="9"/>
      <c r="L536" s="9"/>
    </row>
    <row r="537" spans="5:12" ht="14.25" customHeight="1" x14ac:dyDescent="0.3">
      <c r="E537" s="9"/>
      <c r="G537" s="9"/>
      <c r="I537" s="9"/>
      <c r="L537" s="9"/>
    </row>
    <row r="538" spans="5:12" ht="14.25" customHeight="1" x14ac:dyDescent="0.3">
      <c r="E538" s="9"/>
      <c r="G538" s="9"/>
      <c r="I538" s="9"/>
      <c r="L538" s="9"/>
    </row>
    <row r="539" spans="5:12" ht="14.25" customHeight="1" x14ac:dyDescent="0.3">
      <c r="E539" s="9"/>
      <c r="G539" s="9"/>
      <c r="I539" s="9"/>
      <c r="L539" s="9"/>
    </row>
    <row r="540" spans="5:12" ht="14.25" customHeight="1" x14ac:dyDescent="0.3">
      <c r="E540" s="9"/>
      <c r="G540" s="9"/>
      <c r="I540" s="9"/>
      <c r="L540" s="9"/>
    </row>
    <row r="541" spans="5:12" ht="14.25" customHeight="1" x14ac:dyDescent="0.3">
      <c r="E541" s="9"/>
      <c r="G541" s="9"/>
      <c r="I541" s="9"/>
      <c r="L541" s="9"/>
    </row>
    <row r="542" spans="5:12" ht="14.25" customHeight="1" x14ac:dyDescent="0.3">
      <c r="E542" s="9"/>
      <c r="G542" s="9"/>
      <c r="I542" s="9"/>
      <c r="L542" s="9"/>
    </row>
    <row r="543" spans="5:12" ht="14.25" customHeight="1" x14ac:dyDescent="0.3">
      <c r="E543" s="9"/>
      <c r="G543" s="9"/>
      <c r="I543" s="9"/>
      <c r="L543" s="9"/>
    </row>
    <row r="544" spans="5:12" ht="14.25" customHeight="1" x14ac:dyDescent="0.3">
      <c r="E544" s="9"/>
      <c r="G544" s="9"/>
      <c r="I544" s="9"/>
      <c r="L544" s="9"/>
    </row>
    <row r="545" spans="5:12" ht="14.25" customHeight="1" x14ac:dyDescent="0.3">
      <c r="E545" s="9"/>
      <c r="G545" s="9"/>
      <c r="I545" s="9"/>
      <c r="L545" s="9"/>
    </row>
    <row r="546" spans="5:12" ht="14.25" customHeight="1" x14ac:dyDescent="0.3">
      <c r="E546" s="9"/>
      <c r="G546" s="9"/>
      <c r="I546" s="9"/>
      <c r="L546" s="9"/>
    </row>
    <row r="547" spans="5:12" ht="14.25" customHeight="1" x14ac:dyDescent="0.3">
      <c r="E547" s="9"/>
      <c r="G547" s="9"/>
      <c r="I547" s="9"/>
      <c r="L547" s="9"/>
    </row>
    <row r="548" spans="5:12" ht="14.25" customHeight="1" x14ac:dyDescent="0.3">
      <c r="E548" s="9"/>
      <c r="G548" s="9"/>
      <c r="I548" s="9"/>
      <c r="L548" s="9"/>
    </row>
    <row r="549" spans="5:12" ht="14.25" customHeight="1" x14ac:dyDescent="0.3">
      <c r="E549" s="9"/>
      <c r="G549" s="9"/>
      <c r="I549" s="9"/>
      <c r="L549" s="9"/>
    </row>
    <row r="550" spans="5:12" ht="14.25" customHeight="1" x14ac:dyDescent="0.3">
      <c r="E550" s="9"/>
      <c r="G550" s="9"/>
      <c r="I550" s="9"/>
      <c r="L550" s="9"/>
    </row>
    <row r="551" spans="5:12" ht="14.25" customHeight="1" x14ac:dyDescent="0.3">
      <c r="E551" s="9"/>
      <c r="G551" s="9"/>
      <c r="I551" s="9"/>
      <c r="L551" s="9"/>
    </row>
    <row r="552" spans="5:12" ht="14.25" customHeight="1" x14ac:dyDescent="0.3">
      <c r="E552" s="9"/>
      <c r="G552" s="9"/>
      <c r="I552" s="9"/>
      <c r="L552" s="9"/>
    </row>
    <row r="553" spans="5:12" ht="14.25" customHeight="1" x14ac:dyDescent="0.3">
      <c r="E553" s="9"/>
      <c r="G553" s="9"/>
      <c r="I553" s="9"/>
      <c r="L553" s="9"/>
    </row>
    <row r="554" spans="5:12" ht="14.25" customHeight="1" x14ac:dyDescent="0.3">
      <c r="E554" s="9"/>
      <c r="G554" s="9"/>
      <c r="I554" s="9"/>
      <c r="L554" s="9"/>
    </row>
    <row r="555" spans="5:12" ht="14.25" customHeight="1" x14ac:dyDescent="0.3">
      <c r="E555" s="9"/>
      <c r="G555" s="9"/>
      <c r="I555" s="9"/>
      <c r="L555" s="9"/>
    </row>
    <row r="556" spans="5:12" ht="14.25" customHeight="1" x14ac:dyDescent="0.3">
      <c r="E556" s="9"/>
      <c r="G556" s="9"/>
      <c r="I556" s="9"/>
      <c r="L556" s="9"/>
    </row>
    <row r="557" spans="5:12" ht="14.25" customHeight="1" x14ac:dyDescent="0.3">
      <c r="E557" s="9"/>
      <c r="G557" s="9"/>
      <c r="I557" s="9"/>
      <c r="L557" s="9"/>
    </row>
    <row r="558" spans="5:12" ht="14.25" customHeight="1" x14ac:dyDescent="0.3">
      <c r="E558" s="9"/>
      <c r="G558" s="9"/>
      <c r="I558" s="9"/>
      <c r="L558" s="9"/>
    </row>
    <row r="559" spans="5:12" ht="14.25" customHeight="1" x14ac:dyDescent="0.3">
      <c r="E559" s="9"/>
      <c r="G559" s="9"/>
      <c r="I559" s="9"/>
      <c r="L559" s="9"/>
    </row>
    <row r="560" spans="5:12" ht="14.25" customHeight="1" x14ac:dyDescent="0.3">
      <c r="E560" s="9"/>
      <c r="G560" s="9"/>
      <c r="I560" s="9"/>
      <c r="L560" s="9"/>
    </row>
    <row r="561" spans="5:12" ht="14.25" customHeight="1" x14ac:dyDescent="0.3">
      <c r="E561" s="9"/>
      <c r="G561" s="9"/>
      <c r="I561" s="9"/>
      <c r="L561" s="9"/>
    </row>
    <row r="562" spans="5:12" ht="14.25" customHeight="1" x14ac:dyDescent="0.3">
      <c r="E562" s="9"/>
      <c r="G562" s="9"/>
      <c r="I562" s="9"/>
      <c r="L562" s="9"/>
    </row>
    <row r="563" spans="5:12" ht="14.25" customHeight="1" x14ac:dyDescent="0.3">
      <c r="E563" s="9"/>
      <c r="G563" s="9"/>
      <c r="I563" s="9"/>
      <c r="L563" s="9"/>
    </row>
    <row r="564" spans="5:12" ht="14.25" customHeight="1" x14ac:dyDescent="0.3">
      <c r="E564" s="9"/>
      <c r="G564" s="9"/>
      <c r="I564" s="9"/>
      <c r="L564" s="9"/>
    </row>
    <row r="565" spans="5:12" ht="14.25" customHeight="1" x14ac:dyDescent="0.3">
      <c r="E565" s="9"/>
      <c r="G565" s="9"/>
      <c r="I565" s="9"/>
      <c r="L565" s="9"/>
    </row>
    <row r="566" spans="5:12" ht="14.25" customHeight="1" x14ac:dyDescent="0.3">
      <c r="E566" s="9"/>
      <c r="G566" s="9"/>
      <c r="I566" s="9"/>
      <c r="L566" s="9"/>
    </row>
    <row r="567" spans="5:12" ht="14.25" customHeight="1" x14ac:dyDescent="0.3">
      <c r="E567" s="9"/>
      <c r="G567" s="9"/>
      <c r="I567" s="9"/>
      <c r="L567" s="9"/>
    </row>
    <row r="568" spans="5:12" ht="14.25" customHeight="1" x14ac:dyDescent="0.3">
      <c r="E568" s="9"/>
      <c r="G568" s="9"/>
      <c r="I568" s="9"/>
      <c r="L568" s="9"/>
    </row>
    <row r="569" spans="5:12" ht="14.25" customHeight="1" x14ac:dyDescent="0.3">
      <c r="E569" s="9"/>
      <c r="G569" s="9"/>
      <c r="I569" s="9"/>
      <c r="L569" s="9"/>
    </row>
    <row r="570" spans="5:12" ht="14.25" customHeight="1" x14ac:dyDescent="0.3">
      <c r="E570" s="9"/>
      <c r="G570" s="9"/>
      <c r="I570" s="9"/>
      <c r="L570" s="9"/>
    </row>
    <row r="571" spans="5:12" ht="14.25" customHeight="1" x14ac:dyDescent="0.3">
      <c r="E571" s="9"/>
      <c r="G571" s="9"/>
      <c r="I571" s="9"/>
      <c r="L571" s="9"/>
    </row>
    <row r="572" spans="5:12" ht="14.25" customHeight="1" x14ac:dyDescent="0.3">
      <c r="E572" s="9"/>
      <c r="G572" s="9"/>
      <c r="I572" s="9"/>
      <c r="L572" s="9"/>
    </row>
    <row r="573" spans="5:12" ht="14.25" customHeight="1" x14ac:dyDescent="0.3">
      <c r="E573" s="9"/>
      <c r="G573" s="9"/>
      <c r="I573" s="9"/>
      <c r="L573" s="9"/>
    </row>
    <row r="574" spans="5:12" ht="14.25" customHeight="1" x14ac:dyDescent="0.3">
      <c r="E574" s="9"/>
      <c r="G574" s="9"/>
      <c r="I574" s="9"/>
      <c r="L574" s="9"/>
    </row>
    <row r="575" spans="5:12" ht="14.25" customHeight="1" x14ac:dyDescent="0.3">
      <c r="E575" s="9"/>
      <c r="G575" s="9"/>
      <c r="I575" s="9"/>
      <c r="L575" s="9"/>
    </row>
    <row r="576" spans="5:12" ht="14.25" customHeight="1" x14ac:dyDescent="0.3">
      <c r="E576" s="9"/>
      <c r="G576" s="9"/>
      <c r="I576" s="9"/>
      <c r="L576" s="9"/>
    </row>
    <row r="577" spans="5:12" ht="14.25" customHeight="1" x14ac:dyDescent="0.3">
      <c r="E577" s="9"/>
      <c r="G577" s="9"/>
      <c r="I577" s="9"/>
      <c r="L577" s="9"/>
    </row>
    <row r="578" spans="5:12" ht="14.25" customHeight="1" x14ac:dyDescent="0.3">
      <c r="E578" s="9"/>
      <c r="G578" s="9"/>
      <c r="I578" s="9"/>
      <c r="L578" s="9"/>
    </row>
    <row r="579" spans="5:12" ht="14.25" customHeight="1" x14ac:dyDescent="0.3">
      <c r="E579" s="9"/>
      <c r="G579" s="9"/>
      <c r="I579" s="9"/>
      <c r="L579" s="9"/>
    </row>
    <row r="580" spans="5:12" ht="14.25" customHeight="1" x14ac:dyDescent="0.3">
      <c r="E580" s="9"/>
      <c r="G580" s="9"/>
      <c r="I580" s="9"/>
      <c r="L580" s="9"/>
    </row>
    <row r="581" spans="5:12" ht="14.25" customHeight="1" x14ac:dyDescent="0.3">
      <c r="E581" s="9"/>
      <c r="G581" s="9"/>
      <c r="I581" s="9"/>
      <c r="L581" s="9"/>
    </row>
    <row r="582" spans="5:12" ht="14.25" customHeight="1" x14ac:dyDescent="0.3">
      <c r="E582" s="9"/>
      <c r="G582" s="9"/>
      <c r="I582" s="9"/>
      <c r="L582" s="9"/>
    </row>
    <row r="583" spans="5:12" ht="14.25" customHeight="1" x14ac:dyDescent="0.3">
      <c r="E583" s="9"/>
      <c r="G583" s="9"/>
      <c r="I583" s="9"/>
      <c r="L583" s="9"/>
    </row>
    <row r="584" spans="5:12" ht="14.25" customHeight="1" x14ac:dyDescent="0.3">
      <c r="E584" s="9"/>
      <c r="G584" s="9"/>
      <c r="I584" s="9"/>
      <c r="L584" s="9"/>
    </row>
    <row r="585" spans="5:12" ht="14.25" customHeight="1" x14ac:dyDescent="0.3">
      <c r="E585" s="9"/>
      <c r="G585" s="9"/>
      <c r="I585" s="9"/>
      <c r="L585" s="9"/>
    </row>
    <row r="586" spans="5:12" ht="14.25" customHeight="1" x14ac:dyDescent="0.3">
      <c r="E586" s="9"/>
      <c r="G586" s="9"/>
      <c r="I586" s="9"/>
      <c r="L586" s="9"/>
    </row>
    <row r="587" spans="5:12" ht="14.25" customHeight="1" x14ac:dyDescent="0.3">
      <c r="E587" s="9"/>
      <c r="G587" s="9"/>
      <c r="I587" s="9"/>
      <c r="L587" s="9"/>
    </row>
    <row r="588" spans="5:12" ht="14.25" customHeight="1" x14ac:dyDescent="0.3">
      <c r="E588" s="9"/>
      <c r="G588" s="9"/>
      <c r="I588" s="9"/>
      <c r="L588" s="9"/>
    </row>
    <row r="589" spans="5:12" ht="14.25" customHeight="1" x14ac:dyDescent="0.3">
      <c r="E589" s="9"/>
      <c r="G589" s="9"/>
      <c r="I589" s="9"/>
      <c r="L589" s="9"/>
    </row>
    <row r="590" spans="5:12" ht="14.25" customHeight="1" x14ac:dyDescent="0.3">
      <c r="E590" s="9"/>
      <c r="G590" s="9"/>
      <c r="I590" s="9"/>
      <c r="L590" s="9"/>
    </row>
    <row r="591" spans="5:12" ht="14.25" customHeight="1" x14ac:dyDescent="0.3">
      <c r="E591" s="9"/>
      <c r="G591" s="9"/>
      <c r="I591" s="9"/>
      <c r="L591" s="9"/>
    </row>
    <row r="592" spans="5:12" ht="14.25" customHeight="1" x14ac:dyDescent="0.3">
      <c r="E592" s="9"/>
      <c r="G592" s="9"/>
      <c r="I592" s="9"/>
      <c r="L592" s="9"/>
    </row>
    <row r="593" spans="5:12" ht="14.25" customHeight="1" x14ac:dyDescent="0.3">
      <c r="E593" s="9"/>
      <c r="G593" s="9"/>
      <c r="I593" s="9"/>
      <c r="L593" s="9"/>
    </row>
    <row r="594" spans="5:12" ht="14.25" customHeight="1" x14ac:dyDescent="0.3">
      <c r="E594" s="9"/>
      <c r="G594" s="9"/>
      <c r="I594" s="9"/>
      <c r="L594" s="9"/>
    </row>
    <row r="595" spans="5:12" ht="14.25" customHeight="1" x14ac:dyDescent="0.3">
      <c r="E595" s="9"/>
      <c r="G595" s="9"/>
      <c r="I595" s="9"/>
      <c r="L595" s="9"/>
    </row>
    <row r="596" spans="5:12" ht="14.25" customHeight="1" x14ac:dyDescent="0.3">
      <c r="E596" s="9"/>
      <c r="G596" s="9"/>
      <c r="I596" s="9"/>
      <c r="L596" s="9"/>
    </row>
    <row r="597" spans="5:12" ht="14.25" customHeight="1" x14ac:dyDescent="0.3">
      <c r="E597" s="9"/>
      <c r="G597" s="9"/>
      <c r="I597" s="9"/>
      <c r="L597" s="9"/>
    </row>
    <row r="598" spans="5:12" ht="14.25" customHeight="1" x14ac:dyDescent="0.3">
      <c r="E598" s="9"/>
      <c r="G598" s="9"/>
      <c r="I598" s="9"/>
      <c r="L598" s="9"/>
    </row>
    <row r="599" spans="5:12" ht="14.25" customHeight="1" x14ac:dyDescent="0.3">
      <c r="E599" s="9"/>
      <c r="G599" s="9"/>
      <c r="I599" s="9"/>
      <c r="L599" s="9"/>
    </row>
    <row r="600" spans="5:12" ht="14.25" customHeight="1" x14ac:dyDescent="0.3">
      <c r="E600" s="9"/>
      <c r="G600" s="9"/>
      <c r="I600" s="9"/>
      <c r="L600" s="9"/>
    </row>
    <row r="601" spans="5:12" ht="14.25" customHeight="1" x14ac:dyDescent="0.3">
      <c r="E601" s="9"/>
      <c r="G601" s="9"/>
      <c r="I601" s="9"/>
      <c r="L601" s="9"/>
    </row>
    <row r="602" spans="5:12" ht="14.25" customHeight="1" x14ac:dyDescent="0.3">
      <c r="E602" s="9"/>
      <c r="G602" s="9"/>
      <c r="I602" s="9"/>
      <c r="L602" s="9"/>
    </row>
    <row r="603" spans="5:12" ht="14.25" customHeight="1" x14ac:dyDescent="0.3">
      <c r="E603" s="9"/>
      <c r="G603" s="9"/>
      <c r="I603" s="9"/>
      <c r="L603" s="9"/>
    </row>
    <row r="604" spans="5:12" ht="14.25" customHeight="1" x14ac:dyDescent="0.3">
      <c r="E604" s="9"/>
      <c r="G604" s="9"/>
      <c r="I604" s="9"/>
      <c r="L604" s="9"/>
    </row>
    <row r="605" spans="5:12" ht="14.25" customHeight="1" x14ac:dyDescent="0.3">
      <c r="E605" s="9"/>
      <c r="G605" s="9"/>
      <c r="I605" s="9"/>
      <c r="L605" s="9"/>
    </row>
    <row r="606" spans="5:12" ht="14.25" customHeight="1" x14ac:dyDescent="0.3">
      <c r="E606" s="9"/>
      <c r="G606" s="9"/>
      <c r="I606" s="9"/>
      <c r="L606" s="9"/>
    </row>
    <row r="607" spans="5:12" ht="14.25" customHeight="1" x14ac:dyDescent="0.3">
      <c r="E607" s="9"/>
      <c r="G607" s="9"/>
      <c r="I607" s="9"/>
      <c r="L607" s="9"/>
    </row>
    <row r="608" spans="5:12" ht="14.25" customHeight="1" x14ac:dyDescent="0.3">
      <c r="E608" s="9"/>
      <c r="G608" s="9"/>
      <c r="I608" s="9"/>
      <c r="L608" s="9"/>
    </row>
    <row r="609" spans="5:12" ht="14.25" customHeight="1" x14ac:dyDescent="0.3">
      <c r="E609" s="9"/>
      <c r="G609" s="9"/>
      <c r="I609" s="9"/>
      <c r="L609" s="9"/>
    </row>
    <row r="610" spans="5:12" ht="14.25" customHeight="1" x14ac:dyDescent="0.3">
      <c r="E610" s="9"/>
      <c r="G610" s="9"/>
      <c r="I610" s="9"/>
      <c r="L610" s="9"/>
    </row>
    <row r="611" spans="5:12" ht="14.25" customHeight="1" x14ac:dyDescent="0.3">
      <c r="E611" s="9"/>
      <c r="G611" s="9"/>
      <c r="I611" s="9"/>
      <c r="L611" s="9"/>
    </row>
    <row r="612" spans="5:12" ht="14.25" customHeight="1" x14ac:dyDescent="0.3">
      <c r="E612" s="9"/>
      <c r="G612" s="9"/>
      <c r="I612" s="9"/>
      <c r="L612" s="9"/>
    </row>
    <row r="613" spans="5:12" ht="14.25" customHeight="1" x14ac:dyDescent="0.3">
      <c r="E613" s="9"/>
      <c r="G613" s="9"/>
      <c r="I613" s="9"/>
      <c r="L613" s="9"/>
    </row>
    <row r="614" spans="5:12" ht="14.25" customHeight="1" x14ac:dyDescent="0.3">
      <c r="E614" s="9"/>
      <c r="G614" s="9"/>
      <c r="I614" s="9"/>
      <c r="L614" s="9"/>
    </row>
    <row r="615" spans="5:12" ht="14.25" customHeight="1" x14ac:dyDescent="0.3">
      <c r="E615" s="9"/>
      <c r="G615" s="9"/>
      <c r="I615" s="9"/>
      <c r="L615" s="9"/>
    </row>
    <row r="616" spans="5:12" ht="14.25" customHeight="1" x14ac:dyDescent="0.3">
      <c r="E616" s="9"/>
      <c r="G616" s="9"/>
      <c r="I616" s="9"/>
      <c r="L616" s="9"/>
    </row>
    <row r="617" spans="5:12" ht="14.25" customHeight="1" x14ac:dyDescent="0.3">
      <c r="E617" s="9"/>
      <c r="G617" s="9"/>
      <c r="I617" s="9"/>
      <c r="L617" s="9"/>
    </row>
    <row r="618" spans="5:12" ht="14.25" customHeight="1" x14ac:dyDescent="0.3">
      <c r="E618" s="9"/>
      <c r="G618" s="9"/>
      <c r="I618" s="9"/>
      <c r="L618" s="9"/>
    </row>
    <row r="619" spans="5:12" ht="14.25" customHeight="1" x14ac:dyDescent="0.3">
      <c r="E619" s="9"/>
      <c r="G619" s="9"/>
      <c r="I619" s="9"/>
      <c r="L619" s="9"/>
    </row>
    <row r="620" spans="5:12" ht="14.25" customHeight="1" x14ac:dyDescent="0.3">
      <c r="E620" s="9"/>
      <c r="G620" s="9"/>
      <c r="I620" s="9"/>
      <c r="L620" s="9"/>
    </row>
    <row r="621" spans="5:12" ht="14.25" customHeight="1" x14ac:dyDescent="0.3">
      <c r="E621" s="9"/>
      <c r="G621" s="9"/>
      <c r="I621" s="9"/>
      <c r="L621" s="9"/>
    </row>
    <row r="622" spans="5:12" ht="14.25" customHeight="1" x14ac:dyDescent="0.3">
      <c r="E622" s="9"/>
      <c r="G622" s="9"/>
      <c r="I622" s="9"/>
      <c r="L622" s="9"/>
    </row>
    <row r="623" spans="5:12" ht="14.25" customHeight="1" x14ac:dyDescent="0.3">
      <c r="E623" s="9"/>
      <c r="G623" s="9"/>
      <c r="I623" s="9"/>
      <c r="L623" s="9"/>
    </row>
    <row r="624" spans="5:12" ht="14.25" customHeight="1" x14ac:dyDescent="0.3">
      <c r="E624" s="9"/>
      <c r="G624" s="9"/>
      <c r="I624" s="9"/>
      <c r="L624" s="9"/>
    </row>
    <row r="625" spans="5:12" ht="14.25" customHeight="1" x14ac:dyDescent="0.3">
      <c r="E625" s="9"/>
      <c r="G625" s="9"/>
      <c r="I625" s="9"/>
      <c r="L625" s="9"/>
    </row>
    <row r="626" spans="5:12" ht="14.25" customHeight="1" x14ac:dyDescent="0.3">
      <c r="E626" s="9"/>
      <c r="G626" s="9"/>
      <c r="I626" s="9"/>
      <c r="L626" s="9"/>
    </row>
    <row r="627" spans="5:12" ht="14.25" customHeight="1" x14ac:dyDescent="0.3">
      <c r="E627" s="9"/>
      <c r="G627" s="9"/>
      <c r="I627" s="9"/>
      <c r="L627" s="9"/>
    </row>
    <row r="628" spans="5:12" ht="14.25" customHeight="1" x14ac:dyDescent="0.3">
      <c r="E628" s="9"/>
      <c r="G628" s="9"/>
      <c r="I628" s="9"/>
      <c r="L628" s="9"/>
    </row>
    <row r="629" spans="5:12" ht="14.25" customHeight="1" x14ac:dyDescent="0.3">
      <c r="E629" s="9"/>
      <c r="G629" s="9"/>
      <c r="I629" s="9"/>
      <c r="L629" s="9"/>
    </row>
    <row r="630" spans="5:12" ht="14.25" customHeight="1" x14ac:dyDescent="0.3">
      <c r="E630" s="9"/>
      <c r="G630" s="9"/>
      <c r="I630" s="9"/>
      <c r="L630" s="9"/>
    </row>
    <row r="631" spans="5:12" ht="14.25" customHeight="1" x14ac:dyDescent="0.3">
      <c r="E631" s="9"/>
      <c r="G631" s="9"/>
      <c r="I631" s="9"/>
      <c r="L631" s="9"/>
    </row>
    <row r="632" spans="5:12" ht="14.25" customHeight="1" x14ac:dyDescent="0.3">
      <c r="E632" s="9"/>
      <c r="G632" s="9"/>
      <c r="I632" s="9"/>
      <c r="L632" s="9"/>
    </row>
    <row r="633" spans="5:12" ht="14.25" customHeight="1" x14ac:dyDescent="0.3">
      <c r="E633" s="9"/>
      <c r="G633" s="9"/>
      <c r="I633" s="9"/>
      <c r="L633" s="9"/>
    </row>
    <row r="634" spans="5:12" ht="14.25" customHeight="1" x14ac:dyDescent="0.3">
      <c r="E634" s="9"/>
      <c r="G634" s="9"/>
      <c r="I634" s="9"/>
      <c r="L634" s="9"/>
    </row>
    <row r="635" spans="5:12" ht="14.25" customHeight="1" x14ac:dyDescent="0.3">
      <c r="E635" s="9"/>
      <c r="G635" s="9"/>
      <c r="I635" s="9"/>
      <c r="L635" s="9"/>
    </row>
    <row r="636" spans="5:12" ht="14.25" customHeight="1" x14ac:dyDescent="0.3">
      <c r="E636" s="9"/>
      <c r="G636" s="9"/>
      <c r="I636" s="9"/>
      <c r="L636" s="9"/>
    </row>
    <row r="637" spans="5:12" ht="14.25" customHeight="1" x14ac:dyDescent="0.3">
      <c r="E637" s="9"/>
      <c r="G637" s="9"/>
      <c r="I637" s="9"/>
      <c r="L637" s="9"/>
    </row>
    <row r="638" spans="5:12" ht="14.25" customHeight="1" x14ac:dyDescent="0.3">
      <c r="E638" s="9"/>
      <c r="G638" s="9"/>
      <c r="I638" s="9"/>
      <c r="L638" s="9"/>
    </row>
    <row r="639" spans="5:12" ht="14.25" customHeight="1" x14ac:dyDescent="0.3">
      <c r="E639" s="9"/>
      <c r="G639" s="9"/>
      <c r="I639" s="9"/>
      <c r="L639" s="9"/>
    </row>
    <row r="640" spans="5:12" ht="14.25" customHeight="1" x14ac:dyDescent="0.3">
      <c r="E640" s="9"/>
      <c r="G640" s="9"/>
      <c r="I640" s="9"/>
      <c r="L640" s="9"/>
    </row>
    <row r="641" spans="5:12" ht="14.25" customHeight="1" x14ac:dyDescent="0.3">
      <c r="E641" s="9"/>
      <c r="G641" s="9"/>
      <c r="I641" s="9"/>
      <c r="L641" s="9"/>
    </row>
    <row r="642" spans="5:12" ht="14.25" customHeight="1" x14ac:dyDescent="0.3">
      <c r="E642" s="9"/>
      <c r="G642" s="9"/>
      <c r="I642" s="9"/>
      <c r="L642" s="9"/>
    </row>
    <row r="643" spans="5:12" ht="14.25" customHeight="1" x14ac:dyDescent="0.3">
      <c r="E643" s="9"/>
      <c r="G643" s="9"/>
      <c r="I643" s="9"/>
      <c r="L643" s="9"/>
    </row>
    <row r="644" spans="5:12" ht="14.25" customHeight="1" x14ac:dyDescent="0.3">
      <c r="E644" s="9"/>
      <c r="G644" s="9"/>
      <c r="I644" s="9"/>
      <c r="L644" s="9"/>
    </row>
    <row r="645" spans="5:12" ht="14.25" customHeight="1" x14ac:dyDescent="0.3">
      <c r="E645" s="9"/>
      <c r="G645" s="9"/>
      <c r="I645" s="9"/>
      <c r="L645" s="9"/>
    </row>
    <row r="646" spans="5:12" ht="14.25" customHeight="1" x14ac:dyDescent="0.3">
      <c r="E646" s="9"/>
      <c r="G646" s="9"/>
      <c r="I646" s="9"/>
      <c r="L646" s="9"/>
    </row>
    <row r="647" spans="5:12" ht="14.25" customHeight="1" x14ac:dyDescent="0.3">
      <c r="E647" s="9"/>
      <c r="G647" s="9"/>
      <c r="I647" s="9"/>
      <c r="L647" s="9"/>
    </row>
    <row r="648" spans="5:12" ht="14.25" customHeight="1" x14ac:dyDescent="0.3">
      <c r="E648" s="9"/>
      <c r="G648" s="9"/>
      <c r="I648" s="9"/>
      <c r="L648" s="9"/>
    </row>
    <row r="649" spans="5:12" ht="14.25" customHeight="1" x14ac:dyDescent="0.3">
      <c r="E649" s="9"/>
      <c r="G649" s="9"/>
      <c r="I649" s="9"/>
      <c r="L649" s="9"/>
    </row>
    <row r="650" spans="5:12" ht="14.25" customHeight="1" x14ac:dyDescent="0.3">
      <c r="E650" s="9"/>
      <c r="G650" s="9"/>
      <c r="I650" s="9"/>
      <c r="L650" s="9"/>
    </row>
    <row r="651" spans="5:12" ht="14.25" customHeight="1" x14ac:dyDescent="0.3">
      <c r="E651" s="9"/>
      <c r="G651" s="9"/>
      <c r="I651" s="9"/>
      <c r="L651" s="9"/>
    </row>
    <row r="652" spans="5:12" ht="14.25" customHeight="1" x14ac:dyDescent="0.3">
      <c r="E652" s="9"/>
      <c r="G652" s="9"/>
      <c r="I652" s="9"/>
      <c r="L652" s="9"/>
    </row>
    <row r="653" spans="5:12" ht="14.25" customHeight="1" x14ac:dyDescent="0.3">
      <c r="E653" s="9"/>
      <c r="G653" s="9"/>
      <c r="I653" s="9"/>
      <c r="L653" s="9"/>
    </row>
    <row r="654" spans="5:12" ht="14.25" customHeight="1" x14ac:dyDescent="0.3">
      <c r="E654" s="9"/>
      <c r="G654" s="9"/>
      <c r="I654" s="9"/>
      <c r="L654" s="9"/>
    </row>
    <row r="655" spans="5:12" ht="14.25" customHeight="1" x14ac:dyDescent="0.3">
      <c r="E655" s="9"/>
      <c r="G655" s="9"/>
      <c r="I655" s="9"/>
      <c r="L655" s="9"/>
    </row>
    <row r="656" spans="5:12" ht="14.25" customHeight="1" x14ac:dyDescent="0.3">
      <c r="E656" s="9"/>
      <c r="G656" s="9"/>
      <c r="I656" s="9"/>
      <c r="L656" s="9"/>
    </row>
    <row r="657" spans="5:12" ht="14.25" customHeight="1" x14ac:dyDescent="0.3">
      <c r="E657" s="9"/>
      <c r="G657" s="9"/>
      <c r="I657" s="9"/>
      <c r="L657" s="9"/>
    </row>
    <row r="658" spans="5:12" ht="14.25" customHeight="1" x14ac:dyDescent="0.3">
      <c r="E658" s="9"/>
      <c r="G658" s="9"/>
      <c r="I658" s="9"/>
      <c r="L658" s="9"/>
    </row>
    <row r="659" spans="5:12" ht="14.25" customHeight="1" x14ac:dyDescent="0.3">
      <c r="E659" s="9"/>
      <c r="G659" s="9"/>
      <c r="I659" s="9"/>
      <c r="L659" s="9"/>
    </row>
    <row r="660" spans="5:12" ht="14.25" customHeight="1" x14ac:dyDescent="0.3">
      <c r="E660" s="9"/>
      <c r="G660" s="9"/>
      <c r="I660" s="9"/>
      <c r="L660" s="9"/>
    </row>
    <row r="661" spans="5:12" ht="14.25" customHeight="1" x14ac:dyDescent="0.3">
      <c r="E661" s="9"/>
      <c r="G661" s="9"/>
      <c r="I661" s="9"/>
      <c r="L661" s="9"/>
    </row>
    <row r="662" spans="5:12" ht="14.25" customHeight="1" x14ac:dyDescent="0.3">
      <c r="E662" s="9"/>
      <c r="G662" s="9"/>
      <c r="I662" s="9"/>
      <c r="L662" s="9"/>
    </row>
    <row r="663" spans="5:12" ht="14.25" customHeight="1" x14ac:dyDescent="0.3">
      <c r="E663" s="9"/>
      <c r="G663" s="9"/>
      <c r="I663" s="9"/>
      <c r="L663" s="9"/>
    </row>
    <row r="664" spans="5:12" ht="14.25" customHeight="1" x14ac:dyDescent="0.3">
      <c r="E664" s="9"/>
      <c r="G664" s="9"/>
      <c r="I664" s="9"/>
      <c r="L664" s="9"/>
    </row>
    <row r="665" spans="5:12" ht="14.25" customHeight="1" x14ac:dyDescent="0.3">
      <c r="E665" s="9"/>
      <c r="G665" s="9"/>
      <c r="I665" s="9"/>
      <c r="L665" s="9"/>
    </row>
    <row r="666" spans="5:12" ht="14.25" customHeight="1" x14ac:dyDescent="0.3">
      <c r="E666" s="9"/>
      <c r="G666" s="9"/>
      <c r="I666" s="9"/>
      <c r="L666" s="9"/>
    </row>
    <row r="667" spans="5:12" ht="14.25" customHeight="1" x14ac:dyDescent="0.3">
      <c r="E667" s="9"/>
      <c r="G667" s="9"/>
      <c r="I667" s="9"/>
      <c r="L667" s="9"/>
    </row>
    <row r="668" spans="5:12" ht="14.25" customHeight="1" x14ac:dyDescent="0.3">
      <c r="E668" s="9"/>
      <c r="G668" s="9"/>
      <c r="I668" s="9"/>
      <c r="L668" s="9"/>
    </row>
    <row r="669" spans="5:12" ht="14.25" customHeight="1" x14ac:dyDescent="0.3">
      <c r="E669" s="9"/>
      <c r="G669" s="9"/>
      <c r="I669" s="9"/>
      <c r="L669" s="9"/>
    </row>
    <row r="670" spans="5:12" ht="14.25" customHeight="1" x14ac:dyDescent="0.3">
      <c r="E670" s="9"/>
      <c r="G670" s="9"/>
      <c r="I670" s="9"/>
      <c r="L670" s="9"/>
    </row>
    <row r="671" spans="5:12" ht="14.25" customHeight="1" x14ac:dyDescent="0.3">
      <c r="E671" s="9"/>
      <c r="G671" s="9"/>
      <c r="I671" s="9"/>
      <c r="L671" s="9"/>
    </row>
    <row r="672" spans="5:12" ht="14.25" customHeight="1" x14ac:dyDescent="0.3">
      <c r="E672" s="9"/>
      <c r="G672" s="9"/>
      <c r="I672" s="9"/>
      <c r="L672" s="9"/>
    </row>
    <row r="673" spans="5:12" ht="14.25" customHeight="1" x14ac:dyDescent="0.3">
      <c r="E673" s="9"/>
      <c r="G673" s="9"/>
      <c r="I673" s="9"/>
      <c r="L673" s="9"/>
    </row>
    <row r="674" spans="5:12" ht="14.25" customHeight="1" x14ac:dyDescent="0.3">
      <c r="E674" s="9"/>
      <c r="G674" s="9"/>
      <c r="I674" s="9"/>
      <c r="L674" s="9"/>
    </row>
    <row r="675" spans="5:12" ht="14.25" customHeight="1" x14ac:dyDescent="0.3">
      <c r="E675" s="9"/>
      <c r="G675" s="9"/>
      <c r="I675" s="9"/>
      <c r="L675" s="9"/>
    </row>
    <row r="676" spans="5:12" ht="14.25" customHeight="1" x14ac:dyDescent="0.3">
      <c r="E676" s="9"/>
      <c r="G676" s="9"/>
      <c r="I676" s="9"/>
      <c r="L676" s="9"/>
    </row>
    <row r="677" spans="5:12" ht="14.25" customHeight="1" x14ac:dyDescent="0.3">
      <c r="E677" s="9"/>
      <c r="G677" s="9"/>
      <c r="I677" s="9"/>
      <c r="L677" s="9"/>
    </row>
    <row r="678" spans="5:12" ht="14.25" customHeight="1" x14ac:dyDescent="0.3">
      <c r="E678" s="9"/>
      <c r="G678" s="9"/>
      <c r="I678" s="9"/>
      <c r="L678" s="9"/>
    </row>
    <row r="679" spans="5:12" ht="14.25" customHeight="1" x14ac:dyDescent="0.3">
      <c r="E679" s="9"/>
      <c r="G679" s="9"/>
      <c r="I679" s="9"/>
      <c r="L679" s="9"/>
    </row>
    <row r="680" spans="5:12" ht="14.25" customHeight="1" x14ac:dyDescent="0.3">
      <c r="E680" s="9"/>
      <c r="G680" s="9"/>
      <c r="I680" s="9"/>
      <c r="L680" s="9"/>
    </row>
    <row r="681" spans="5:12" ht="14.25" customHeight="1" x14ac:dyDescent="0.3">
      <c r="E681" s="9"/>
      <c r="G681" s="9"/>
      <c r="I681" s="9"/>
      <c r="L681" s="9"/>
    </row>
    <row r="682" spans="5:12" ht="14.25" customHeight="1" x14ac:dyDescent="0.3">
      <c r="E682" s="9"/>
      <c r="G682" s="9"/>
      <c r="I682" s="9"/>
      <c r="L682" s="9"/>
    </row>
    <row r="683" spans="5:12" ht="14.25" customHeight="1" x14ac:dyDescent="0.3">
      <c r="E683" s="9"/>
      <c r="G683" s="9"/>
      <c r="I683" s="9"/>
      <c r="L683" s="9"/>
    </row>
    <row r="684" spans="5:12" ht="14.25" customHeight="1" x14ac:dyDescent="0.3">
      <c r="E684" s="9"/>
      <c r="G684" s="9"/>
      <c r="I684" s="9"/>
      <c r="L684" s="9"/>
    </row>
    <row r="685" spans="5:12" ht="14.25" customHeight="1" x14ac:dyDescent="0.3">
      <c r="E685" s="9"/>
      <c r="G685" s="9"/>
      <c r="I685" s="9"/>
      <c r="L685" s="9"/>
    </row>
    <row r="686" spans="5:12" ht="14.25" customHeight="1" x14ac:dyDescent="0.3">
      <c r="E686" s="9"/>
      <c r="G686" s="9"/>
      <c r="I686" s="9"/>
      <c r="L686" s="9"/>
    </row>
    <row r="687" spans="5:12" ht="14.25" customHeight="1" x14ac:dyDescent="0.3">
      <c r="E687" s="9"/>
      <c r="G687" s="9"/>
      <c r="I687" s="9"/>
      <c r="L687" s="9"/>
    </row>
    <row r="688" spans="5:12" ht="14.25" customHeight="1" x14ac:dyDescent="0.3">
      <c r="E688" s="9"/>
      <c r="G688" s="9"/>
      <c r="I688" s="9"/>
      <c r="L688" s="9"/>
    </row>
    <row r="689" spans="5:12" ht="14.25" customHeight="1" x14ac:dyDescent="0.3">
      <c r="E689" s="9"/>
      <c r="G689" s="9"/>
      <c r="I689" s="9"/>
      <c r="L689" s="9"/>
    </row>
    <row r="690" spans="5:12" ht="14.25" customHeight="1" x14ac:dyDescent="0.3">
      <c r="E690" s="9"/>
      <c r="G690" s="9"/>
      <c r="I690" s="9"/>
      <c r="L690" s="9"/>
    </row>
    <row r="691" spans="5:12" ht="14.25" customHeight="1" x14ac:dyDescent="0.3">
      <c r="E691" s="9"/>
      <c r="G691" s="9"/>
      <c r="I691" s="9"/>
      <c r="L691" s="9"/>
    </row>
    <row r="692" spans="5:12" ht="14.25" customHeight="1" x14ac:dyDescent="0.3">
      <c r="E692" s="9"/>
      <c r="G692" s="9"/>
      <c r="I692" s="9"/>
      <c r="L692" s="9"/>
    </row>
    <row r="693" spans="5:12" ht="14.25" customHeight="1" x14ac:dyDescent="0.3">
      <c r="E693" s="9"/>
      <c r="G693" s="9"/>
      <c r="I693" s="9"/>
      <c r="L693" s="9"/>
    </row>
    <row r="694" spans="5:12" ht="14.25" customHeight="1" x14ac:dyDescent="0.3">
      <c r="E694" s="9"/>
      <c r="G694" s="9"/>
      <c r="I694" s="9"/>
      <c r="L694" s="9"/>
    </row>
    <row r="695" spans="5:12" ht="14.25" customHeight="1" x14ac:dyDescent="0.3">
      <c r="E695" s="9"/>
      <c r="G695" s="9"/>
      <c r="I695" s="9"/>
      <c r="L695" s="9"/>
    </row>
    <row r="696" spans="5:12" ht="14.25" customHeight="1" x14ac:dyDescent="0.3">
      <c r="E696" s="9"/>
      <c r="G696" s="9"/>
      <c r="I696" s="9"/>
      <c r="L696" s="9"/>
    </row>
    <row r="697" spans="5:12" ht="14.25" customHeight="1" x14ac:dyDescent="0.3">
      <c r="E697" s="9"/>
      <c r="G697" s="9"/>
      <c r="I697" s="9"/>
      <c r="L697" s="9"/>
    </row>
    <row r="698" spans="5:12" ht="14.25" customHeight="1" x14ac:dyDescent="0.3">
      <c r="E698" s="9"/>
      <c r="G698" s="9"/>
      <c r="I698" s="9"/>
      <c r="L698" s="9"/>
    </row>
    <row r="699" spans="5:12" ht="14.25" customHeight="1" x14ac:dyDescent="0.3">
      <c r="E699" s="9"/>
      <c r="G699" s="9"/>
      <c r="I699" s="9"/>
      <c r="L699" s="9"/>
    </row>
    <row r="700" spans="5:12" ht="14.25" customHeight="1" x14ac:dyDescent="0.3">
      <c r="E700" s="9"/>
      <c r="G700" s="9"/>
      <c r="I700" s="9"/>
      <c r="L700" s="9"/>
    </row>
    <row r="701" spans="5:12" ht="14.25" customHeight="1" x14ac:dyDescent="0.3">
      <c r="E701" s="9"/>
      <c r="G701" s="9"/>
      <c r="I701" s="9"/>
      <c r="L701" s="9"/>
    </row>
    <row r="702" spans="5:12" ht="14.25" customHeight="1" x14ac:dyDescent="0.3">
      <c r="E702" s="9"/>
      <c r="G702" s="9"/>
      <c r="I702" s="9"/>
      <c r="L702" s="9"/>
    </row>
    <row r="703" spans="5:12" ht="14.25" customHeight="1" x14ac:dyDescent="0.3">
      <c r="E703" s="9"/>
      <c r="G703" s="9"/>
      <c r="I703" s="9"/>
      <c r="L703" s="9"/>
    </row>
    <row r="704" spans="5:12" ht="14.25" customHeight="1" x14ac:dyDescent="0.3">
      <c r="E704" s="9"/>
      <c r="G704" s="9"/>
      <c r="I704" s="9"/>
      <c r="L704" s="9"/>
    </row>
    <row r="705" spans="5:12" ht="14.25" customHeight="1" x14ac:dyDescent="0.3">
      <c r="E705" s="9"/>
      <c r="G705" s="9"/>
      <c r="I705" s="9"/>
      <c r="L705" s="9"/>
    </row>
    <row r="706" spans="5:12" ht="14.25" customHeight="1" x14ac:dyDescent="0.3">
      <c r="E706" s="9"/>
      <c r="G706" s="9"/>
      <c r="I706" s="9"/>
      <c r="L706" s="9"/>
    </row>
    <row r="707" spans="5:12" ht="14.25" customHeight="1" x14ac:dyDescent="0.3">
      <c r="E707" s="9"/>
      <c r="G707" s="9"/>
      <c r="I707" s="9"/>
      <c r="L707" s="9"/>
    </row>
    <row r="708" spans="5:12" ht="14.25" customHeight="1" x14ac:dyDescent="0.3">
      <c r="E708" s="9"/>
      <c r="G708" s="9"/>
      <c r="I708" s="9"/>
      <c r="L708" s="9"/>
    </row>
    <row r="709" spans="5:12" ht="14.25" customHeight="1" x14ac:dyDescent="0.3">
      <c r="E709" s="9"/>
      <c r="G709" s="9"/>
      <c r="I709" s="9"/>
      <c r="L709" s="9"/>
    </row>
    <row r="710" spans="5:12" ht="14.25" customHeight="1" x14ac:dyDescent="0.3">
      <c r="E710" s="9"/>
      <c r="G710" s="9"/>
      <c r="I710" s="9"/>
      <c r="L710" s="9"/>
    </row>
    <row r="711" spans="5:12" ht="14.25" customHeight="1" x14ac:dyDescent="0.3">
      <c r="E711" s="9"/>
      <c r="G711" s="9"/>
      <c r="I711" s="9"/>
      <c r="L711" s="9"/>
    </row>
    <row r="712" spans="5:12" ht="14.25" customHeight="1" x14ac:dyDescent="0.3">
      <c r="E712" s="9"/>
      <c r="G712" s="9"/>
      <c r="I712" s="9"/>
      <c r="L712" s="9"/>
    </row>
    <row r="713" spans="5:12" ht="14.25" customHeight="1" x14ac:dyDescent="0.3">
      <c r="E713" s="9"/>
      <c r="G713" s="9"/>
      <c r="I713" s="9"/>
      <c r="L713" s="9"/>
    </row>
    <row r="714" spans="5:12" ht="14.25" customHeight="1" x14ac:dyDescent="0.3">
      <c r="E714" s="9"/>
      <c r="G714" s="9"/>
      <c r="I714" s="9"/>
      <c r="L714" s="9"/>
    </row>
    <row r="715" spans="5:12" ht="14.25" customHeight="1" x14ac:dyDescent="0.3">
      <c r="E715" s="9"/>
      <c r="G715" s="9"/>
      <c r="I715" s="9"/>
      <c r="L715" s="9"/>
    </row>
    <row r="716" spans="5:12" ht="14.25" customHeight="1" x14ac:dyDescent="0.3">
      <c r="E716" s="9"/>
      <c r="G716" s="9"/>
      <c r="I716" s="9"/>
      <c r="L716" s="9"/>
    </row>
    <row r="717" spans="5:12" ht="14.25" customHeight="1" x14ac:dyDescent="0.3">
      <c r="E717" s="9"/>
      <c r="G717" s="9"/>
      <c r="I717" s="9"/>
      <c r="L717" s="9"/>
    </row>
    <row r="718" spans="5:12" ht="14.25" customHeight="1" x14ac:dyDescent="0.3">
      <c r="E718" s="9"/>
      <c r="G718" s="9"/>
      <c r="I718" s="9"/>
      <c r="L718" s="9"/>
    </row>
    <row r="719" spans="5:12" ht="14.25" customHeight="1" x14ac:dyDescent="0.3">
      <c r="E719" s="9"/>
      <c r="G719" s="9"/>
      <c r="I719" s="9"/>
      <c r="L719" s="9"/>
    </row>
    <row r="720" spans="5:12" ht="14.25" customHeight="1" x14ac:dyDescent="0.3">
      <c r="E720" s="9"/>
      <c r="G720" s="9"/>
      <c r="I720" s="9"/>
      <c r="L720" s="9"/>
    </row>
    <row r="721" spans="5:12" ht="14.25" customHeight="1" x14ac:dyDescent="0.3">
      <c r="E721" s="9"/>
      <c r="G721" s="9"/>
      <c r="I721" s="9"/>
      <c r="L721" s="9"/>
    </row>
    <row r="722" spans="5:12" ht="14.25" customHeight="1" x14ac:dyDescent="0.3">
      <c r="E722" s="9"/>
      <c r="G722" s="9"/>
      <c r="I722" s="9"/>
      <c r="L722" s="9"/>
    </row>
    <row r="723" spans="5:12" ht="14.25" customHeight="1" x14ac:dyDescent="0.3">
      <c r="E723" s="9"/>
      <c r="G723" s="9"/>
      <c r="I723" s="9"/>
      <c r="L723" s="9"/>
    </row>
    <row r="724" spans="5:12" ht="14.25" customHeight="1" x14ac:dyDescent="0.3">
      <c r="E724" s="9"/>
      <c r="G724" s="9"/>
      <c r="I724" s="9"/>
      <c r="L724" s="9"/>
    </row>
    <row r="725" spans="5:12" ht="14.25" customHeight="1" x14ac:dyDescent="0.3">
      <c r="E725" s="9"/>
      <c r="G725" s="9"/>
      <c r="I725" s="9"/>
      <c r="L725" s="9"/>
    </row>
    <row r="726" spans="5:12" ht="14.25" customHeight="1" x14ac:dyDescent="0.3">
      <c r="E726" s="9"/>
      <c r="G726" s="9"/>
      <c r="I726" s="9"/>
      <c r="L726" s="9"/>
    </row>
    <row r="727" spans="5:12" ht="14.25" customHeight="1" x14ac:dyDescent="0.3">
      <c r="E727" s="9"/>
      <c r="G727" s="9"/>
      <c r="I727" s="9"/>
      <c r="L727" s="9"/>
    </row>
    <row r="728" spans="5:12" ht="14.25" customHeight="1" x14ac:dyDescent="0.3">
      <c r="E728" s="9"/>
      <c r="G728" s="9"/>
      <c r="I728" s="9"/>
      <c r="L728" s="9"/>
    </row>
    <row r="729" spans="5:12" ht="14.25" customHeight="1" x14ac:dyDescent="0.3">
      <c r="E729" s="9"/>
      <c r="G729" s="9"/>
      <c r="I729" s="9"/>
      <c r="L729" s="9"/>
    </row>
    <row r="730" spans="5:12" ht="14.25" customHeight="1" x14ac:dyDescent="0.3">
      <c r="E730" s="9"/>
      <c r="G730" s="9"/>
      <c r="I730" s="9"/>
      <c r="L730" s="9"/>
    </row>
    <row r="731" spans="5:12" ht="14.25" customHeight="1" x14ac:dyDescent="0.3">
      <c r="E731" s="9"/>
      <c r="G731" s="9"/>
      <c r="I731" s="9"/>
      <c r="L731" s="9"/>
    </row>
    <row r="732" spans="5:12" ht="14.25" customHeight="1" x14ac:dyDescent="0.3">
      <c r="E732" s="9"/>
      <c r="G732" s="9"/>
      <c r="I732" s="9"/>
      <c r="L732" s="9"/>
    </row>
    <row r="733" spans="5:12" ht="14.25" customHeight="1" x14ac:dyDescent="0.3">
      <c r="E733" s="9"/>
      <c r="G733" s="9"/>
      <c r="I733" s="9"/>
      <c r="L733" s="9"/>
    </row>
    <row r="734" spans="5:12" ht="14.25" customHeight="1" x14ac:dyDescent="0.3">
      <c r="E734" s="9"/>
      <c r="G734" s="9"/>
      <c r="I734" s="9"/>
      <c r="L734" s="9"/>
    </row>
    <row r="735" spans="5:12" ht="14.25" customHeight="1" x14ac:dyDescent="0.3">
      <c r="E735" s="9"/>
      <c r="G735" s="9"/>
      <c r="I735" s="9"/>
      <c r="L735" s="9"/>
    </row>
    <row r="736" spans="5:12" ht="14.25" customHeight="1" x14ac:dyDescent="0.3">
      <c r="E736" s="9"/>
      <c r="G736" s="9"/>
      <c r="I736" s="9"/>
      <c r="L736" s="9"/>
    </row>
    <row r="737" spans="5:12" ht="14.25" customHeight="1" x14ac:dyDescent="0.3">
      <c r="E737" s="9"/>
      <c r="G737" s="9"/>
      <c r="I737" s="9"/>
      <c r="L737" s="9"/>
    </row>
    <row r="738" spans="5:12" ht="14.25" customHeight="1" x14ac:dyDescent="0.3">
      <c r="E738" s="9"/>
      <c r="G738" s="9"/>
      <c r="I738" s="9"/>
      <c r="L738" s="9"/>
    </row>
    <row r="739" spans="5:12" ht="14.25" customHeight="1" x14ac:dyDescent="0.3">
      <c r="E739" s="9"/>
      <c r="G739" s="9"/>
      <c r="I739" s="9"/>
      <c r="L739" s="9"/>
    </row>
    <row r="740" spans="5:12" ht="14.25" customHeight="1" x14ac:dyDescent="0.3">
      <c r="E740" s="9"/>
      <c r="G740" s="9"/>
      <c r="I740" s="9"/>
      <c r="L740" s="9"/>
    </row>
    <row r="741" spans="5:12" ht="14.25" customHeight="1" x14ac:dyDescent="0.3">
      <c r="E741" s="9"/>
      <c r="G741" s="9"/>
      <c r="I741" s="9"/>
      <c r="L741" s="9"/>
    </row>
    <row r="742" spans="5:12" ht="14.25" customHeight="1" x14ac:dyDescent="0.3">
      <c r="E742" s="9"/>
      <c r="G742" s="9"/>
      <c r="I742" s="9"/>
      <c r="L742" s="9"/>
    </row>
    <row r="743" spans="5:12" ht="14.25" customHeight="1" x14ac:dyDescent="0.3">
      <c r="E743" s="9"/>
      <c r="G743" s="9"/>
      <c r="I743" s="9"/>
      <c r="L743" s="9"/>
    </row>
    <row r="744" spans="5:12" ht="14.25" customHeight="1" x14ac:dyDescent="0.3">
      <c r="E744" s="9"/>
      <c r="G744" s="9"/>
      <c r="I744" s="9"/>
      <c r="L744" s="9"/>
    </row>
    <row r="745" spans="5:12" ht="14.25" customHeight="1" x14ac:dyDescent="0.3">
      <c r="E745" s="9"/>
      <c r="G745" s="9"/>
      <c r="I745" s="9"/>
      <c r="L745" s="9"/>
    </row>
    <row r="746" spans="5:12" ht="14.25" customHeight="1" x14ac:dyDescent="0.3">
      <c r="E746" s="9"/>
      <c r="G746" s="9"/>
      <c r="I746" s="9"/>
      <c r="L746" s="9"/>
    </row>
    <row r="747" spans="5:12" ht="14.25" customHeight="1" x14ac:dyDescent="0.3">
      <c r="E747" s="9"/>
      <c r="G747" s="9"/>
      <c r="I747" s="9"/>
      <c r="L747" s="9"/>
    </row>
    <row r="748" spans="5:12" ht="14.25" customHeight="1" x14ac:dyDescent="0.3">
      <c r="E748" s="9"/>
      <c r="G748" s="9"/>
      <c r="I748" s="9"/>
      <c r="L748" s="9"/>
    </row>
    <row r="749" spans="5:12" ht="14.25" customHeight="1" x14ac:dyDescent="0.3">
      <c r="E749" s="9"/>
      <c r="G749" s="9"/>
      <c r="I749" s="9"/>
      <c r="L749" s="9"/>
    </row>
    <row r="750" spans="5:12" ht="14.25" customHeight="1" x14ac:dyDescent="0.3">
      <c r="E750" s="9"/>
      <c r="G750" s="9"/>
      <c r="I750" s="9"/>
      <c r="L750" s="9"/>
    </row>
    <row r="751" spans="5:12" ht="14.25" customHeight="1" x14ac:dyDescent="0.3">
      <c r="E751" s="9"/>
      <c r="G751" s="9"/>
      <c r="I751" s="9"/>
      <c r="L751" s="9"/>
    </row>
    <row r="752" spans="5:12" ht="14.25" customHeight="1" x14ac:dyDescent="0.3">
      <c r="E752" s="9"/>
      <c r="G752" s="9"/>
      <c r="I752" s="9"/>
      <c r="L752" s="9"/>
    </row>
    <row r="753" spans="5:12" ht="14.25" customHeight="1" x14ac:dyDescent="0.3">
      <c r="E753" s="9"/>
      <c r="G753" s="9"/>
      <c r="I753" s="9"/>
      <c r="L753" s="9"/>
    </row>
    <row r="754" spans="5:12" ht="14.25" customHeight="1" x14ac:dyDescent="0.3">
      <c r="E754" s="9"/>
      <c r="G754" s="9"/>
      <c r="I754" s="9"/>
      <c r="L754" s="9"/>
    </row>
    <row r="755" spans="5:12" ht="14.25" customHeight="1" x14ac:dyDescent="0.3">
      <c r="E755" s="9"/>
      <c r="G755" s="9"/>
      <c r="I755" s="9"/>
      <c r="L755" s="9"/>
    </row>
    <row r="756" spans="5:12" ht="14.25" customHeight="1" x14ac:dyDescent="0.3">
      <c r="E756" s="9"/>
      <c r="G756" s="9"/>
      <c r="I756" s="9"/>
      <c r="L756" s="9"/>
    </row>
    <row r="757" spans="5:12" ht="14.25" customHeight="1" x14ac:dyDescent="0.3">
      <c r="E757" s="9"/>
      <c r="G757" s="9"/>
      <c r="I757" s="9"/>
      <c r="L757" s="9"/>
    </row>
    <row r="758" spans="5:12" ht="14.25" customHeight="1" x14ac:dyDescent="0.3">
      <c r="E758" s="9"/>
      <c r="G758" s="9"/>
      <c r="I758" s="9"/>
      <c r="L758" s="9"/>
    </row>
    <row r="759" spans="5:12" ht="14.25" customHeight="1" x14ac:dyDescent="0.3">
      <c r="E759" s="9"/>
      <c r="G759" s="9"/>
      <c r="I759" s="9"/>
      <c r="L759" s="9"/>
    </row>
    <row r="760" spans="5:12" ht="14.25" customHeight="1" x14ac:dyDescent="0.3">
      <c r="E760" s="9"/>
      <c r="G760" s="9"/>
      <c r="I760" s="9"/>
      <c r="L760" s="9"/>
    </row>
    <row r="761" spans="5:12" ht="14.25" customHeight="1" x14ac:dyDescent="0.3">
      <c r="E761" s="9"/>
      <c r="G761" s="9"/>
      <c r="I761" s="9"/>
      <c r="L761" s="9"/>
    </row>
    <row r="762" spans="5:12" ht="14.25" customHeight="1" x14ac:dyDescent="0.3">
      <c r="E762" s="9"/>
      <c r="G762" s="9"/>
      <c r="I762" s="9"/>
      <c r="L762" s="9"/>
    </row>
    <row r="763" spans="5:12" ht="14.25" customHeight="1" x14ac:dyDescent="0.3">
      <c r="E763" s="9"/>
      <c r="G763" s="9"/>
      <c r="I763" s="9"/>
      <c r="L763" s="9"/>
    </row>
    <row r="764" spans="5:12" ht="14.25" customHeight="1" x14ac:dyDescent="0.3">
      <c r="E764" s="9"/>
      <c r="G764" s="9"/>
      <c r="I764" s="9"/>
      <c r="L764" s="9"/>
    </row>
    <row r="765" spans="5:12" ht="14.25" customHeight="1" x14ac:dyDescent="0.3">
      <c r="E765" s="9"/>
      <c r="G765" s="9"/>
      <c r="I765" s="9"/>
      <c r="L765" s="9"/>
    </row>
    <row r="766" spans="5:12" ht="14.25" customHeight="1" x14ac:dyDescent="0.3">
      <c r="E766" s="9"/>
      <c r="G766" s="9"/>
      <c r="I766" s="9"/>
      <c r="L766" s="9"/>
    </row>
    <row r="767" spans="5:12" ht="14.25" customHeight="1" x14ac:dyDescent="0.3">
      <c r="E767" s="9"/>
      <c r="G767" s="9"/>
      <c r="I767" s="9"/>
      <c r="L767" s="9"/>
    </row>
    <row r="768" spans="5:12" ht="14.25" customHeight="1" x14ac:dyDescent="0.3">
      <c r="E768" s="9"/>
      <c r="G768" s="9"/>
      <c r="I768" s="9"/>
      <c r="L768" s="9"/>
    </row>
    <row r="769" spans="5:12" ht="14.25" customHeight="1" x14ac:dyDescent="0.3">
      <c r="E769" s="9"/>
      <c r="G769" s="9"/>
      <c r="I769" s="9"/>
      <c r="L769" s="9"/>
    </row>
    <row r="770" spans="5:12" ht="14.25" customHeight="1" x14ac:dyDescent="0.3">
      <c r="E770" s="9"/>
      <c r="G770" s="9"/>
      <c r="I770" s="9"/>
      <c r="L770" s="9"/>
    </row>
    <row r="771" spans="5:12" ht="14.25" customHeight="1" x14ac:dyDescent="0.3">
      <c r="E771" s="9"/>
      <c r="G771" s="9"/>
      <c r="I771" s="9"/>
      <c r="L771" s="9"/>
    </row>
    <row r="772" spans="5:12" ht="14.25" customHeight="1" x14ac:dyDescent="0.3">
      <c r="E772" s="9"/>
      <c r="G772" s="9"/>
      <c r="I772" s="9"/>
      <c r="L772" s="9"/>
    </row>
    <row r="773" spans="5:12" ht="14.25" customHeight="1" x14ac:dyDescent="0.3">
      <c r="E773" s="9"/>
      <c r="G773" s="9"/>
      <c r="I773" s="9"/>
      <c r="L773" s="9"/>
    </row>
    <row r="774" spans="5:12" ht="14.25" customHeight="1" x14ac:dyDescent="0.3">
      <c r="E774" s="9"/>
      <c r="G774" s="9"/>
      <c r="I774" s="9"/>
      <c r="L774" s="9"/>
    </row>
    <row r="775" spans="5:12" ht="14.25" customHeight="1" x14ac:dyDescent="0.3">
      <c r="E775" s="9"/>
      <c r="G775" s="9"/>
      <c r="I775" s="9"/>
      <c r="L775" s="9"/>
    </row>
    <row r="776" spans="5:12" ht="14.25" customHeight="1" x14ac:dyDescent="0.3">
      <c r="E776" s="9"/>
      <c r="G776" s="9"/>
      <c r="I776" s="9"/>
      <c r="L776" s="9"/>
    </row>
    <row r="777" spans="5:12" ht="14.25" customHeight="1" x14ac:dyDescent="0.3">
      <c r="E777" s="9"/>
      <c r="G777" s="9"/>
      <c r="I777" s="9"/>
      <c r="L777" s="9"/>
    </row>
    <row r="778" spans="5:12" ht="14.25" customHeight="1" x14ac:dyDescent="0.3">
      <c r="E778" s="9"/>
      <c r="G778" s="9"/>
      <c r="I778" s="9"/>
      <c r="L778" s="9"/>
    </row>
    <row r="779" spans="5:12" ht="14.25" customHeight="1" x14ac:dyDescent="0.3">
      <c r="E779" s="9"/>
      <c r="G779" s="9"/>
      <c r="I779" s="9"/>
      <c r="L779" s="9"/>
    </row>
    <row r="780" spans="5:12" ht="14.25" customHeight="1" x14ac:dyDescent="0.3">
      <c r="E780" s="9"/>
      <c r="G780" s="9"/>
      <c r="I780" s="9"/>
      <c r="L780" s="9"/>
    </row>
    <row r="781" spans="5:12" ht="14.25" customHeight="1" x14ac:dyDescent="0.3">
      <c r="E781" s="9"/>
      <c r="G781" s="9"/>
      <c r="I781" s="9"/>
      <c r="L781" s="9"/>
    </row>
    <row r="782" spans="5:12" ht="14.25" customHeight="1" x14ac:dyDescent="0.3">
      <c r="E782" s="9"/>
      <c r="G782" s="9"/>
      <c r="I782" s="9"/>
      <c r="L782" s="9"/>
    </row>
    <row r="783" spans="5:12" ht="14.25" customHeight="1" x14ac:dyDescent="0.3">
      <c r="E783" s="9"/>
      <c r="G783" s="9"/>
      <c r="I783" s="9"/>
      <c r="L783" s="9"/>
    </row>
    <row r="784" spans="5:12" ht="14.25" customHeight="1" x14ac:dyDescent="0.3">
      <c r="E784" s="9"/>
      <c r="G784" s="9"/>
      <c r="I784" s="9"/>
      <c r="L784" s="9"/>
    </row>
    <row r="785" spans="5:12" ht="14.25" customHeight="1" x14ac:dyDescent="0.3">
      <c r="E785" s="9"/>
      <c r="G785" s="9"/>
      <c r="I785" s="9"/>
      <c r="L785" s="9"/>
    </row>
    <row r="786" spans="5:12" ht="14.25" customHeight="1" x14ac:dyDescent="0.3">
      <c r="E786" s="9"/>
      <c r="G786" s="9"/>
      <c r="I786" s="9"/>
      <c r="L786" s="9"/>
    </row>
    <row r="787" spans="5:12" ht="14.25" customHeight="1" x14ac:dyDescent="0.3">
      <c r="E787" s="9"/>
      <c r="G787" s="9"/>
      <c r="I787" s="9"/>
      <c r="L787" s="9"/>
    </row>
    <row r="788" spans="5:12" ht="14.25" customHeight="1" x14ac:dyDescent="0.3">
      <c r="E788" s="9"/>
      <c r="G788" s="9"/>
      <c r="I788" s="9"/>
      <c r="L788" s="9"/>
    </row>
    <row r="789" spans="5:12" ht="14.25" customHeight="1" x14ac:dyDescent="0.3">
      <c r="E789" s="9"/>
      <c r="G789" s="9"/>
      <c r="I789" s="9"/>
      <c r="L789" s="9"/>
    </row>
    <row r="790" spans="5:12" ht="14.25" customHeight="1" x14ac:dyDescent="0.3">
      <c r="E790" s="9"/>
      <c r="G790" s="9"/>
      <c r="I790" s="9"/>
      <c r="L790" s="9"/>
    </row>
    <row r="791" spans="5:12" ht="14.25" customHeight="1" x14ac:dyDescent="0.3">
      <c r="E791" s="9"/>
      <c r="G791" s="9"/>
      <c r="I791" s="9"/>
      <c r="L791" s="9"/>
    </row>
    <row r="792" spans="5:12" ht="14.25" customHeight="1" x14ac:dyDescent="0.3">
      <c r="E792" s="9"/>
      <c r="G792" s="9"/>
      <c r="I792" s="9"/>
      <c r="L792" s="9"/>
    </row>
    <row r="793" spans="5:12" ht="14.25" customHeight="1" x14ac:dyDescent="0.3">
      <c r="E793" s="9"/>
      <c r="G793" s="9"/>
      <c r="I793" s="9"/>
      <c r="L793" s="9"/>
    </row>
    <row r="794" spans="5:12" ht="14.25" customHeight="1" x14ac:dyDescent="0.3">
      <c r="E794" s="9"/>
      <c r="G794" s="9"/>
      <c r="I794" s="9"/>
      <c r="L794" s="9"/>
    </row>
    <row r="795" spans="5:12" ht="14.25" customHeight="1" x14ac:dyDescent="0.3">
      <c r="E795" s="9"/>
      <c r="G795" s="9"/>
      <c r="I795" s="9"/>
      <c r="L795" s="9"/>
    </row>
    <row r="796" spans="5:12" ht="14.25" customHeight="1" x14ac:dyDescent="0.3">
      <c r="E796" s="9"/>
      <c r="G796" s="9"/>
      <c r="I796" s="9"/>
      <c r="L796" s="9"/>
    </row>
    <row r="797" spans="5:12" ht="14.25" customHeight="1" x14ac:dyDescent="0.3">
      <c r="E797" s="9"/>
      <c r="G797" s="9"/>
      <c r="I797" s="9"/>
      <c r="L797" s="9"/>
    </row>
    <row r="798" spans="5:12" ht="14.25" customHeight="1" x14ac:dyDescent="0.3">
      <c r="E798" s="9"/>
      <c r="G798" s="9"/>
      <c r="I798" s="9"/>
      <c r="L798" s="9"/>
    </row>
    <row r="799" spans="5:12" ht="14.25" customHeight="1" x14ac:dyDescent="0.3">
      <c r="E799" s="9"/>
      <c r="G799" s="9"/>
      <c r="I799" s="9"/>
      <c r="L799" s="9"/>
    </row>
    <row r="800" spans="5:12" ht="14.25" customHeight="1" x14ac:dyDescent="0.3">
      <c r="E800" s="9"/>
      <c r="G800" s="9"/>
      <c r="I800" s="9"/>
      <c r="L800" s="9"/>
    </row>
    <row r="801" spans="5:12" ht="14.25" customHeight="1" x14ac:dyDescent="0.3">
      <c r="E801" s="9"/>
      <c r="G801" s="9"/>
      <c r="I801" s="9"/>
      <c r="L801" s="9"/>
    </row>
    <row r="802" spans="5:12" ht="14.25" customHeight="1" x14ac:dyDescent="0.3">
      <c r="E802" s="9"/>
      <c r="G802" s="9"/>
      <c r="I802" s="9"/>
      <c r="L802" s="9"/>
    </row>
    <row r="803" spans="5:12" ht="14.25" customHeight="1" x14ac:dyDescent="0.3">
      <c r="E803" s="9"/>
      <c r="G803" s="9"/>
      <c r="I803" s="9"/>
      <c r="L803" s="9"/>
    </row>
    <row r="804" spans="5:12" ht="14.25" customHeight="1" x14ac:dyDescent="0.3">
      <c r="E804" s="9"/>
      <c r="G804" s="9"/>
      <c r="I804" s="9"/>
      <c r="L804" s="9"/>
    </row>
    <row r="805" spans="5:12" ht="14.25" customHeight="1" x14ac:dyDescent="0.3">
      <c r="E805" s="9"/>
      <c r="G805" s="9"/>
      <c r="I805" s="9"/>
      <c r="L805" s="9"/>
    </row>
    <row r="806" spans="5:12" ht="14.25" customHeight="1" x14ac:dyDescent="0.3">
      <c r="E806" s="9"/>
      <c r="G806" s="9"/>
      <c r="I806" s="9"/>
      <c r="L806" s="9"/>
    </row>
    <row r="807" spans="5:12" ht="14.25" customHeight="1" x14ac:dyDescent="0.3">
      <c r="E807" s="9"/>
      <c r="G807" s="9"/>
      <c r="I807" s="9"/>
      <c r="L807" s="9"/>
    </row>
    <row r="808" spans="5:12" ht="14.25" customHeight="1" x14ac:dyDescent="0.3">
      <c r="E808" s="9"/>
      <c r="G808" s="9"/>
      <c r="I808" s="9"/>
      <c r="L808" s="9"/>
    </row>
    <row r="809" spans="5:12" ht="14.25" customHeight="1" x14ac:dyDescent="0.3">
      <c r="E809" s="9"/>
      <c r="G809" s="9"/>
      <c r="I809" s="9"/>
      <c r="L809" s="9"/>
    </row>
    <row r="810" spans="5:12" ht="14.25" customHeight="1" x14ac:dyDescent="0.3">
      <c r="E810" s="9"/>
      <c r="G810" s="9"/>
      <c r="I810" s="9"/>
      <c r="L810" s="9"/>
    </row>
    <row r="811" spans="5:12" ht="14.25" customHeight="1" x14ac:dyDescent="0.3">
      <c r="E811" s="9"/>
      <c r="G811" s="9"/>
      <c r="I811" s="9"/>
      <c r="L811" s="9"/>
    </row>
    <row r="812" spans="5:12" ht="14.25" customHeight="1" x14ac:dyDescent="0.3">
      <c r="E812" s="9"/>
      <c r="G812" s="9"/>
      <c r="I812" s="9"/>
      <c r="L812" s="9"/>
    </row>
    <row r="813" spans="5:12" ht="14.25" customHeight="1" x14ac:dyDescent="0.3">
      <c r="E813" s="9"/>
      <c r="G813" s="9"/>
      <c r="I813" s="9"/>
      <c r="L813" s="9"/>
    </row>
    <row r="814" spans="5:12" ht="14.25" customHeight="1" x14ac:dyDescent="0.3">
      <c r="E814" s="9"/>
      <c r="G814" s="9"/>
      <c r="I814" s="9"/>
      <c r="L814" s="9"/>
    </row>
    <row r="815" spans="5:12" ht="14.25" customHeight="1" x14ac:dyDescent="0.3">
      <c r="E815" s="9"/>
      <c r="G815" s="9"/>
      <c r="I815" s="9"/>
      <c r="L815" s="9"/>
    </row>
    <row r="816" spans="5:12" ht="14.25" customHeight="1" x14ac:dyDescent="0.3">
      <c r="E816" s="9"/>
      <c r="G816" s="9"/>
      <c r="I816" s="9"/>
      <c r="L816" s="9"/>
    </row>
    <row r="817" spans="5:12" ht="14.25" customHeight="1" x14ac:dyDescent="0.3">
      <c r="E817" s="9"/>
      <c r="G817" s="9"/>
      <c r="I817" s="9"/>
      <c r="L817" s="9"/>
    </row>
    <row r="818" spans="5:12" ht="14.25" customHeight="1" x14ac:dyDescent="0.3">
      <c r="E818" s="9"/>
      <c r="G818" s="9"/>
      <c r="I818" s="9"/>
      <c r="L818" s="9"/>
    </row>
    <row r="819" spans="5:12" ht="14.25" customHeight="1" x14ac:dyDescent="0.3">
      <c r="E819" s="9"/>
      <c r="G819" s="9"/>
      <c r="I819" s="9"/>
      <c r="L819" s="9"/>
    </row>
    <row r="820" spans="5:12" ht="14.25" customHeight="1" x14ac:dyDescent="0.3">
      <c r="E820" s="9"/>
      <c r="G820" s="9"/>
      <c r="I820" s="9"/>
      <c r="L820" s="9"/>
    </row>
    <row r="821" spans="5:12" ht="14.25" customHeight="1" x14ac:dyDescent="0.3">
      <c r="E821" s="9"/>
      <c r="G821" s="9"/>
      <c r="I821" s="9"/>
      <c r="L821" s="9"/>
    </row>
    <row r="822" spans="5:12" ht="14.25" customHeight="1" x14ac:dyDescent="0.3">
      <c r="E822" s="9"/>
      <c r="G822" s="9"/>
      <c r="I822" s="9"/>
      <c r="L822" s="9"/>
    </row>
    <row r="823" spans="5:12" ht="14.25" customHeight="1" x14ac:dyDescent="0.3">
      <c r="E823" s="9"/>
      <c r="G823" s="9"/>
      <c r="I823" s="9"/>
      <c r="L823" s="9"/>
    </row>
    <row r="824" spans="5:12" ht="14.25" customHeight="1" x14ac:dyDescent="0.3">
      <c r="E824" s="9"/>
      <c r="G824" s="9"/>
      <c r="I824" s="9"/>
      <c r="L824" s="9"/>
    </row>
    <row r="825" spans="5:12" ht="14.25" customHeight="1" x14ac:dyDescent="0.3">
      <c r="E825" s="9"/>
      <c r="G825" s="9"/>
      <c r="I825" s="9"/>
      <c r="L825" s="9"/>
    </row>
    <row r="826" spans="5:12" ht="14.25" customHeight="1" x14ac:dyDescent="0.3">
      <c r="E826" s="9"/>
      <c r="G826" s="9"/>
      <c r="I826" s="9"/>
      <c r="L826" s="9"/>
    </row>
    <row r="827" spans="5:12" ht="14.25" customHeight="1" x14ac:dyDescent="0.3">
      <c r="E827" s="9"/>
      <c r="G827" s="9"/>
      <c r="I827" s="9"/>
      <c r="L827" s="9"/>
    </row>
    <row r="828" spans="5:12" ht="14.25" customHeight="1" x14ac:dyDescent="0.3">
      <c r="E828" s="9"/>
      <c r="G828" s="9"/>
      <c r="I828" s="9"/>
      <c r="L828" s="9"/>
    </row>
    <row r="829" spans="5:12" ht="14.25" customHeight="1" x14ac:dyDescent="0.3">
      <c r="E829" s="9"/>
      <c r="G829" s="9"/>
      <c r="I829" s="9"/>
      <c r="L829" s="9"/>
    </row>
    <row r="830" spans="5:12" ht="14.25" customHeight="1" x14ac:dyDescent="0.3">
      <c r="E830" s="9"/>
      <c r="G830" s="9"/>
      <c r="I830" s="9"/>
      <c r="L830" s="9"/>
    </row>
    <row r="831" spans="5:12" ht="14.25" customHeight="1" x14ac:dyDescent="0.3">
      <c r="E831" s="9"/>
      <c r="G831" s="9"/>
      <c r="I831" s="9"/>
      <c r="L831" s="9"/>
    </row>
    <row r="832" spans="5:12" ht="14.25" customHeight="1" x14ac:dyDescent="0.3">
      <c r="E832" s="9"/>
      <c r="G832" s="9"/>
      <c r="I832" s="9"/>
      <c r="L832" s="9"/>
    </row>
    <row r="833" spans="5:12" ht="14.25" customHeight="1" x14ac:dyDescent="0.3">
      <c r="E833" s="9"/>
      <c r="G833" s="9"/>
      <c r="I833" s="9"/>
      <c r="L833" s="9"/>
    </row>
    <row r="834" spans="5:12" ht="14.25" customHeight="1" x14ac:dyDescent="0.3">
      <c r="E834" s="9"/>
      <c r="G834" s="9"/>
      <c r="I834" s="9"/>
      <c r="L834" s="9"/>
    </row>
    <row r="835" spans="5:12" ht="14.25" customHeight="1" x14ac:dyDescent="0.3">
      <c r="E835" s="9"/>
      <c r="G835" s="9"/>
      <c r="I835" s="9"/>
      <c r="L835" s="9"/>
    </row>
    <row r="836" spans="5:12" ht="14.25" customHeight="1" x14ac:dyDescent="0.3">
      <c r="E836" s="9"/>
      <c r="G836" s="9"/>
      <c r="I836" s="9"/>
      <c r="L836" s="9"/>
    </row>
    <row r="837" spans="5:12" ht="14.25" customHeight="1" x14ac:dyDescent="0.3">
      <c r="E837" s="9"/>
      <c r="G837" s="9"/>
      <c r="I837" s="9"/>
      <c r="L837" s="9"/>
    </row>
    <row r="838" spans="5:12" ht="14.25" customHeight="1" x14ac:dyDescent="0.3">
      <c r="E838" s="9"/>
      <c r="G838" s="9"/>
      <c r="I838" s="9"/>
      <c r="L838" s="9"/>
    </row>
    <row r="839" spans="5:12" ht="14.25" customHeight="1" x14ac:dyDescent="0.3">
      <c r="E839" s="9"/>
      <c r="G839" s="9"/>
      <c r="I839" s="9"/>
      <c r="L839" s="9"/>
    </row>
    <row r="840" spans="5:12" ht="14.25" customHeight="1" x14ac:dyDescent="0.3">
      <c r="E840" s="9"/>
      <c r="G840" s="9"/>
      <c r="I840" s="9"/>
      <c r="L840" s="9"/>
    </row>
    <row r="841" spans="5:12" ht="14.25" customHeight="1" x14ac:dyDescent="0.3">
      <c r="E841" s="9"/>
      <c r="G841" s="9"/>
      <c r="I841" s="9"/>
      <c r="L841" s="9"/>
    </row>
    <row r="842" spans="5:12" ht="14.25" customHeight="1" x14ac:dyDescent="0.3">
      <c r="E842" s="9"/>
      <c r="G842" s="9"/>
      <c r="I842" s="9"/>
      <c r="L842" s="9"/>
    </row>
    <row r="843" spans="5:12" ht="14.25" customHeight="1" x14ac:dyDescent="0.3">
      <c r="E843" s="9"/>
      <c r="G843" s="9"/>
      <c r="I843" s="9"/>
      <c r="L843" s="9"/>
    </row>
    <row r="844" spans="5:12" ht="14.25" customHeight="1" x14ac:dyDescent="0.3">
      <c r="E844" s="9"/>
      <c r="G844" s="9"/>
      <c r="I844" s="9"/>
      <c r="L844" s="9"/>
    </row>
    <row r="845" spans="5:12" ht="14.25" customHeight="1" x14ac:dyDescent="0.3">
      <c r="E845" s="9"/>
      <c r="G845" s="9"/>
      <c r="I845" s="9"/>
      <c r="L845" s="9"/>
    </row>
    <row r="846" spans="5:12" ht="14.25" customHeight="1" x14ac:dyDescent="0.3">
      <c r="E846" s="9"/>
      <c r="G846" s="9"/>
      <c r="I846" s="9"/>
      <c r="L846" s="9"/>
    </row>
    <row r="847" spans="5:12" ht="14.25" customHeight="1" x14ac:dyDescent="0.3">
      <c r="E847" s="9"/>
      <c r="G847" s="9"/>
      <c r="I847" s="9"/>
      <c r="L847" s="9"/>
    </row>
    <row r="848" spans="5:12" ht="14.25" customHeight="1" x14ac:dyDescent="0.3">
      <c r="E848" s="9"/>
      <c r="G848" s="9"/>
      <c r="I848" s="9"/>
      <c r="L848" s="9"/>
    </row>
    <row r="849" spans="5:12" ht="14.25" customHeight="1" x14ac:dyDescent="0.3">
      <c r="E849" s="9"/>
      <c r="G849" s="9"/>
      <c r="I849" s="9"/>
      <c r="L849" s="9"/>
    </row>
    <row r="850" spans="5:12" ht="14.25" customHeight="1" x14ac:dyDescent="0.3">
      <c r="E850" s="9"/>
      <c r="G850" s="9"/>
      <c r="I850" s="9"/>
      <c r="L850" s="9"/>
    </row>
    <row r="851" spans="5:12" ht="14.25" customHeight="1" x14ac:dyDescent="0.3">
      <c r="E851" s="9"/>
      <c r="G851" s="9"/>
      <c r="I851" s="9"/>
      <c r="L851" s="9"/>
    </row>
    <row r="852" spans="5:12" ht="14.25" customHeight="1" x14ac:dyDescent="0.3">
      <c r="E852" s="9"/>
      <c r="G852" s="9"/>
      <c r="I852" s="9"/>
      <c r="L852" s="9"/>
    </row>
    <row r="853" spans="5:12" ht="14.25" customHeight="1" x14ac:dyDescent="0.3">
      <c r="E853" s="9"/>
      <c r="G853" s="9"/>
      <c r="I853" s="9"/>
      <c r="L853" s="9"/>
    </row>
    <row r="854" spans="5:12" ht="14.25" customHeight="1" x14ac:dyDescent="0.3">
      <c r="E854" s="9"/>
      <c r="G854" s="9"/>
      <c r="I854" s="9"/>
      <c r="L854" s="9"/>
    </row>
    <row r="855" spans="5:12" ht="14.25" customHeight="1" x14ac:dyDescent="0.3">
      <c r="E855" s="9"/>
      <c r="G855" s="9"/>
      <c r="I855" s="9"/>
      <c r="L855" s="9"/>
    </row>
    <row r="856" spans="5:12" ht="14.25" customHeight="1" x14ac:dyDescent="0.3">
      <c r="E856" s="9"/>
      <c r="G856" s="9"/>
      <c r="I856" s="9"/>
      <c r="L856" s="9"/>
    </row>
    <row r="857" spans="5:12" ht="14.25" customHeight="1" x14ac:dyDescent="0.3">
      <c r="E857" s="9"/>
      <c r="G857" s="9"/>
      <c r="I857" s="9"/>
      <c r="L857" s="9"/>
    </row>
    <row r="858" spans="5:12" ht="14.25" customHeight="1" x14ac:dyDescent="0.3">
      <c r="E858" s="9"/>
      <c r="G858" s="9"/>
      <c r="I858" s="9"/>
      <c r="L858" s="9"/>
    </row>
    <row r="859" spans="5:12" ht="14.25" customHeight="1" x14ac:dyDescent="0.3">
      <c r="E859" s="9"/>
      <c r="G859" s="9"/>
      <c r="I859" s="9"/>
      <c r="L859" s="9"/>
    </row>
    <row r="860" spans="5:12" ht="14.25" customHeight="1" x14ac:dyDescent="0.3">
      <c r="E860" s="9"/>
      <c r="G860" s="9"/>
      <c r="I860" s="9"/>
      <c r="L860" s="9"/>
    </row>
    <row r="861" spans="5:12" ht="14.25" customHeight="1" x14ac:dyDescent="0.3">
      <c r="E861" s="9"/>
      <c r="G861" s="9"/>
      <c r="I861" s="9"/>
      <c r="L861" s="9"/>
    </row>
    <row r="862" spans="5:12" ht="14.25" customHeight="1" x14ac:dyDescent="0.3">
      <c r="E862" s="9"/>
      <c r="G862" s="9"/>
      <c r="I862" s="9"/>
      <c r="L862" s="9"/>
    </row>
    <row r="863" spans="5:12" ht="14.25" customHeight="1" x14ac:dyDescent="0.3">
      <c r="E863" s="9"/>
      <c r="G863" s="9"/>
      <c r="I863" s="9"/>
      <c r="L863" s="9"/>
    </row>
    <row r="864" spans="5:12" ht="14.25" customHeight="1" x14ac:dyDescent="0.3">
      <c r="E864" s="9"/>
      <c r="G864" s="9"/>
      <c r="I864" s="9"/>
      <c r="L864" s="9"/>
    </row>
    <row r="865" spans="5:12" ht="14.25" customHeight="1" x14ac:dyDescent="0.3">
      <c r="E865" s="9"/>
      <c r="G865" s="9"/>
      <c r="I865" s="9"/>
      <c r="L865" s="9"/>
    </row>
    <row r="866" spans="5:12" ht="14.25" customHeight="1" x14ac:dyDescent="0.3">
      <c r="E866" s="9"/>
      <c r="G866" s="9"/>
      <c r="I866" s="9"/>
      <c r="L866" s="9"/>
    </row>
    <row r="867" spans="5:12" ht="14.25" customHeight="1" x14ac:dyDescent="0.3">
      <c r="E867" s="9"/>
      <c r="G867" s="9"/>
      <c r="I867" s="9"/>
      <c r="L867" s="9"/>
    </row>
    <row r="868" spans="5:12" ht="14.25" customHeight="1" x14ac:dyDescent="0.3">
      <c r="E868" s="9"/>
      <c r="G868" s="9"/>
      <c r="I868" s="9"/>
      <c r="L868" s="9"/>
    </row>
    <row r="869" spans="5:12" ht="14.25" customHeight="1" x14ac:dyDescent="0.3">
      <c r="E869" s="9"/>
      <c r="G869" s="9"/>
      <c r="I869" s="9"/>
      <c r="L869" s="9"/>
    </row>
    <row r="870" spans="5:12" ht="14.25" customHeight="1" x14ac:dyDescent="0.3">
      <c r="E870" s="9"/>
      <c r="G870" s="9"/>
      <c r="I870" s="9"/>
      <c r="L870" s="9"/>
    </row>
    <row r="871" spans="5:12" ht="14.25" customHeight="1" x14ac:dyDescent="0.3">
      <c r="E871" s="9"/>
      <c r="G871" s="9"/>
      <c r="I871" s="9"/>
      <c r="L871" s="9"/>
    </row>
    <row r="872" spans="5:12" ht="14.25" customHeight="1" x14ac:dyDescent="0.3">
      <c r="E872" s="9"/>
      <c r="G872" s="9"/>
      <c r="I872" s="9"/>
      <c r="L872" s="9"/>
    </row>
    <row r="873" spans="5:12" ht="14.25" customHeight="1" x14ac:dyDescent="0.3">
      <c r="E873" s="9"/>
      <c r="G873" s="9"/>
      <c r="I873" s="9"/>
      <c r="L873" s="9"/>
    </row>
    <row r="874" spans="5:12" ht="14.25" customHeight="1" x14ac:dyDescent="0.3">
      <c r="E874" s="9"/>
      <c r="G874" s="9"/>
      <c r="I874" s="9"/>
      <c r="L874" s="9"/>
    </row>
    <row r="875" spans="5:12" ht="14.25" customHeight="1" x14ac:dyDescent="0.3">
      <c r="E875" s="9"/>
      <c r="G875" s="9"/>
      <c r="I875" s="9"/>
      <c r="L875" s="9"/>
    </row>
    <row r="876" spans="5:12" ht="14.25" customHeight="1" x14ac:dyDescent="0.3">
      <c r="E876" s="9"/>
      <c r="G876" s="9"/>
      <c r="I876" s="9"/>
      <c r="L876" s="9"/>
    </row>
    <row r="877" spans="5:12" ht="14.25" customHeight="1" x14ac:dyDescent="0.3">
      <c r="E877" s="9"/>
      <c r="G877" s="9"/>
      <c r="I877" s="9"/>
      <c r="L877" s="9"/>
    </row>
    <row r="878" spans="5:12" ht="14.25" customHeight="1" x14ac:dyDescent="0.3">
      <c r="E878" s="9"/>
      <c r="G878" s="9"/>
      <c r="I878" s="9"/>
      <c r="L878" s="9"/>
    </row>
    <row r="879" spans="5:12" ht="14.25" customHeight="1" x14ac:dyDescent="0.3">
      <c r="E879" s="9"/>
      <c r="G879" s="9"/>
      <c r="I879" s="9"/>
      <c r="L879" s="9"/>
    </row>
    <row r="880" spans="5:12" ht="14.25" customHeight="1" x14ac:dyDescent="0.3">
      <c r="E880" s="9"/>
      <c r="G880" s="9"/>
      <c r="I880" s="9"/>
      <c r="L880" s="9"/>
    </row>
    <row r="881" spans="5:12" ht="14.25" customHeight="1" x14ac:dyDescent="0.3">
      <c r="E881" s="9"/>
      <c r="G881" s="9"/>
      <c r="I881" s="9"/>
      <c r="L881" s="9"/>
    </row>
    <row r="882" spans="5:12" ht="14.25" customHeight="1" x14ac:dyDescent="0.3">
      <c r="E882" s="9"/>
      <c r="G882" s="9"/>
      <c r="I882" s="9"/>
      <c r="L882" s="9"/>
    </row>
    <row r="883" spans="5:12" ht="14.25" customHeight="1" x14ac:dyDescent="0.3">
      <c r="E883" s="9"/>
      <c r="G883" s="9"/>
      <c r="I883" s="9"/>
      <c r="L883" s="9"/>
    </row>
    <row r="884" spans="5:12" ht="14.25" customHeight="1" x14ac:dyDescent="0.3">
      <c r="E884" s="9"/>
      <c r="G884" s="9"/>
      <c r="I884" s="9"/>
      <c r="L884" s="9"/>
    </row>
    <row r="885" spans="5:12" ht="14.25" customHeight="1" x14ac:dyDescent="0.3">
      <c r="E885" s="9"/>
      <c r="G885" s="9"/>
      <c r="I885" s="9"/>
      <c r="L885" s="9"/>
    </row>
    <row r="886" spans="5:12" ht="14.25" customHeight="1" x14ac:dyDescent="0.3">
      <c r="E886" s="9"/>
      <c r="G886" s="9"/>
      <c r="I886" s="9"/>
      <c r="L886" s="9"/>
    </row>
    <row r="887" spans="5:12" ht="14.25" customHeight="1" x14ac:dyDescent="0.3">
      <c r="E887" s="9"/>
      <c r="G887" s="9"/>
      <c r="I887" s="9"/>
      <c r="L887" s="9"/>
    </row>
    <row r="888" spans="5:12" ht="14.25" customHeight="1" x14ac:dyDescent="0.3">
      <c r="E888" s="9"/>
      <c r="G888" s="9"/>
      <c r="I888" s="9"/>
      <c r="L888" s="9"/>
    </row>
    <row r="889" spans="5:12" ht="14.25" customHeight="1" x14ac:dyDescent="0.3">
      <c r="E889" s="9"/>
      <c r="G889" s="9"/>
      <c r="I889" s="9"/>
      <c r="L889" s="9"/>
    </row>
    <row r="890" spans="5:12" ht="14.25" customHeight="1" x14ac:dyDescent="0.3">
      <c r="E890" s="9"/>
      <c r="G890" s="9"/>
      <c r="I890" s="9"/>
      <c r="L890" s="9"/>
    </row>
    <row r="891" spans="5:12" ht="14.25" customHeight="1" x14ac:dyDescent="0.3">
      <c r="E891" s="9"/>
      <c r="G891" s="9"/>
      <c r="I891" s="9"/>
      <c r="L891" s="9"/>
    </row>
    <row r="892" spans="5:12" ht="14.25" customHeight="1" x14ac:dyDescent="0.3">
      <c r="E892" s="9"/>
      <c r="G892" s="9"/>
      <c r="I892" s="9"/>
      <c r="L892" s="9"/>
    </row>
    <row r="893" spans="5:12" ht="14.25" customHeight="1" x14ac:dyDescent="0.3">
      <c r="E893" s="9"/>
      <c r="G893" s="9"/>
      <c r="I893" s="9"/>
      <c r="L893" s="9"/>
    </row>
    <row r="894" spans="5:12" ht="14.25" customHeight="1" x14ac:dyDescent="0.3">
      <c r="E894" s="9"/>
      <c r="G894" s="9"/>
      <c r="I894" s="9"/>
      <c r="L894" s="9"/>
    </row>
    <row r="895" spans="5:12" ht="14.25" customHeight="1" x14ac:dyDescent="0.3">
      <c r="E895" s="9"/>
      <c r="G895" s="9"/>
      <c r="I895" s="9"/>
      <c r="L895" s="9"/>
    </row>
    <row r="896" spans="5:12" ht="14.25" customHeight="1" x14ac:dyDescent="0.3">
      <c r="E896" s="9"/>
      <c r="G896" s="9"/>
      <c r="I896" s="9"/>
      <c r="L896" s="9"/>
    </row>
    <row r="897" spans="5:12" ht="14.25" customHeight="1" x14ac:dyDescent="0.3">
      <c r="E897" s="9"/>
      <c r="G897" s="9"/>
      <c r="I897" s="9"/>
      <c r="L897" s="9"/>
    </row>
    <row r="898" spans="5:12" ht="14.25" customHeight="1" x14ac:dyDescent="0.3">
      <c r="E898" s="9"/>
      <c r="G898" s="9"/>
      <c r="I898" s="9"/>
      <c r="L898" s="9"/>
    </row>
    <row r="899" spans="5:12" ht="14.25" customHeight="1" x14ac:dyDescent="0.3">
      <c r="E899" s="9"/>
      <c r="G899" s="9"/>
      <c r="I899" s="9"/>
      <c r="L899" s="9"/>
    </row>
    <row r="900" spans="5:12" ht="14.25" customHeight="1" x14ac:dyDescent="0.3">
      <c r="E900" s="9"/>
      <c r="G900" s="9"/>
      <c r="I900" s="9"/>
      <c r="L900" s="9"/>
    </row>
    <row r="901" spans="5:12" ht="14.25" customHeight="1" x14ac:dyDescent="0.3">
      <c r="E901" s="9"/>
      <c r="G901" s="9"/>
      <c r="I901" s="9"/>
      <c r="L901" s="9"/>
    </row>
    <row r="902" spans="5:12" ht="14.25" customHeight="1" x14ac:dyDescent="0.3">
      <c r="E902" s="9"/>
      <c r="G902" s="9"/>
      <c r="I902" s="9"/>
      <c r="L902" s="9"/>
    </row>
    <row r="903" spans="5:12" ht="14.25" customHeight="1" x14ac:dyDescent="0.3">
      <c r="E903" s="9"/>
      <c r="G903" s="9"/>
      <c r="I903" s="9"/>
      <c r="L903" s="9"/>
    </row>
    <row r="904" spans="5:12" ht="14.25" customHeight="1" x14ac:dyDescent="0.3">
      <c r="E904" s="9"/>
      <c r="G904" s="9"/>
      <c r="I904" s="9"/>
      <c r="L904" s="9"/>
    </row>
    <row r="905" spans="5:12" ht="14.25" customHeight="1" x14ac:dyDescent="0.3">
      <c r="E905" s="9"/>
      <c r="G905" s="9"/>
      <c r="I905" s="9"/>
      <c r="L905" s="9"/>
    </row>
    <row r="906" spans="5:12" ht="14.25" customHeight="1" x14ac:dyDescent="0.3">
      <c r="E906" s="9"/>
      <c r="G906" s="9"/>
      <c r="I906" s="9"/>
      <c r="L906" s="9"/>
    </row>
    <row r="907" spans="5:12" ht="14.25" customHeight="1" x14ac:dyDescent="0.3">
      <c r="E907" s="9"/>
      <c r="G907" s="9"/>
      <c r="I907" s="9"/>
      <c r="L907" s="9"/>
    </row>
    <row r="908" spans="5:12" ht="14.25" customHeight="1" x14ac:dyDescent="0.3">
      <c r="E908" s="9"/>
      <c r="G908" s="9"/>
      <c r="I908" s="9"/>
      <c r="L908" s="9"/>
    </row>
    <row r="909" spans="5:12" ht="14.25" customHeight="1" x14ac:dyDescent="0.3">
      <c r="E909" s="9"/>
      <c r="G909" s="9"/>
      <c r="I909" s="9"/>
      <c r="L909" s="9"/>
    </row>
    <row r="910" spans="5:12" ht="14.25" customHeight="1" x14ac:dyDescent="0.3">
      <c r="E910" s="9"/>
      <c r="G910" s="9"/>
      <c r="I910" s="9"/>
      <c r="L910" s="9"/>
    </row>
    <row r="911" spans="5:12" ht="14.25" customHeight="1" x14ac:dyDescent="0.3">
      <c r="E911" s="9"/>
      <c r="G911" s="9"/>
      <c r="I911" s="9"/>
      <c r="L911" s="9"/>
    </row>
    <row r="912" spans="5:12" ht="14.25" customHeight="1" x14ac:dyDescent="0.3">
      <c r="E912" s="9"/>
      <c r="G912" s="9"/>
      <c r="I912" s="9"/>
      <c r="L912" s="9"/>
    </row>
    <row r="913" spans="5:12" ht="14.25" customHeight="1" x14ac:dyDescent="0.3">
      <c r="E913" s="9"/>
      <c r="G913" s="9"/>
      <c r="I913" s="9"/>
      <c r="L913" s="9"/>
    </row>
    <row r="914" spans="5:12" ht="14.25" customHeight="1" x14ac:dyDescent="0.3">
      <c r="E914" s="9"/>
      <c r="G914" s="9"/>
      <c r="I914" s="9"/>
      <c r="L914" s="9"/>
    </row>
    <row r="915" spans="5:12" ht="14.25" customHeight="1" x14ac:dyDescent="0.3">
      <c r="E915" s="9"/>
      <c r="G915" s="9"/>
      <c r="I915" s="9"/>
      <c r="L915" s="9"/>
    </row>
    <row r="916" spans="5:12" ht="14.25" customHeight="1" x14ac:dyDescent="0.3">
      <c r="E916" s="9"/>
      <c r="G916" s="9"/>
      <c r="I916" s="9"/>
      <c r="L916" s="9"/>
    </row>
    <row r="917" spans="5:12" ht="14.25" customHeight="1" x14ac:dyDescent="0.3">
      <c r="E917" s="9"/>
      <c r="G917" s="9"/>
      <c r="I917" s="9"/>
      <c r="L917" s="9"/>
    </row>
    <row r="918" spans="5:12" ht="14.25" customHeight="1" x14ac:dyDescent="0.3">
      <c r="E918" s="9"/>
      <c r="G918" s="9"/>
      <c r="I918" s="9"/>
      <c r="L918" s="9"/>
    </row>
    <row r="919" spans="5:12" ht="14.25" customHeight="1" x14ac:dyDescent="0.3">
      <c r="E919" s="9"/>
      <c r="G919" s="9"/>
      <c r="I919" s="9"/>
      <c r="L919" s="9"/>
    </row>
    <row r="920" spans="5:12" ht="14.25" customHeight="1" x14ac:dyDescent="0.3">
      <c r="E920" s="9"/>
      <c r="G920" s="9"/>
      <c r="I920" s="9"/>
      <c r="L920" s="9"/>
    </row>
    <row r="921" spans="5:12" ht="14.25" customHeight="1" x14ac:dyDescent="0.3">
      <c r="E921" s="9"/>
      <c r="G921" s="9"/>
      <c r="I921" s="9"/>
      <c r="L921" s="9"/>
    </row>
    <row r="922" spans="5:12" ht="14.25" customHeight="1" x14ac:dyDescent="0.3">
      <c r="E922" s="9"/>
      <c r="G922" s="9"/>
      <c r="I922" s="9"/>
      <c r="L922" s="9"/>
    </row>
    <row r="923" spans="5:12" ht="14.25" customHeight="1" x14ac:dyDescent="0.3">
      <c r="E923" s="9"/>
      <c r="G923" s="9"/>
      <c r="I923" s="9"/>
      <c r="L923" s="9"/>
    </row>
    <row r="924" spans="5:12" ht="14.25" customHeight="1" x14ac:dyDescent="0.3">
      <c r="E924" s="9"/>
      <c r="G924" s="9"/>
      <c r="I924" s="9"/>
      <c r="L924" s="9"/>
    </row>
    <row r="925" spans="5:12" ht="14.25" customHeight="1" x14ac:dyDescent="0.3">
      <c r="E925" s="9"/>
      <c r="G925" s="9"/>
      <c r="I925" s="9"/>
      <c r="L925" s="9"/>
    </row>
    <row r="926" spans="5:12" ht="14.25" customHeight="1" x14ac:dyDescent="0.3">
      <c r="E926" s="9"/>
      <c r="G926" s="9"/>
      <c r="I926" s="9"/>
      <c r="L926" s="9"/>
    </row>
    <row r="927" spans="5:12" ht="14.25" customHeight="1" x14ac:dyDescent="0.3">
      <c r="E927" s="9"/>
      <c r="G927" s="9"/>
      <c r="I927" s="9"/>
      <c r="L927" s="9"/>
    </row>
    <row r="928" spans="5:12" ht="14.25" customHeight="1" x14ac:dyDescent="0.3">
      <c r="E928" s="9"/>
      <c r="G928" s="9"/>
      <c r="I928" s="9"/>
      <c r="L928" s="9"/>
    </row>
    <row r="929" spans="5:12" ht="14.25" customHeight="1" x14ac:dyDescent="0.3">
      <c r="E929" s="9"/>
      <c r="G929" s="9"/>
      <c r="I929" s="9"/>
      <c r="L929" s="9"/>
    </row>
    <row r="930" spans="5:12" ht="14.25" customHeight="1" x14ac:dyDescent="0.3">
      <c r="E930" s="9"/>
      <c r="G930" s="9"/>
      <c r="I930" s="9"/>
      <c r="L930" s="9"/>
    </row>
    <row r="931" spans="5:12" ht="14.25" customHeight="1" x14ac:dyDescent="0.3">
      <c r="E931" s="9"/>
      <c r="G931" s="9"/>
      <c r="I931" s="9"/>
      <c r="L931" s="9"/>
    </row>
    <row r="932" spans="5:12" ht="14.25" customHeight="1" x14ac:dyDescent="0.3">
      <c r="E932" s="9"/>
      <c r="G932" s="9"/>
      <c r="I932" s="9"/>
      <c r="L932" s="9"/>
    </row>
    <row r="933" spans="5:12" ht="14.25" customHeight="1" x14ac:dyDescent="0.3">
      <c r="E933" s="9"/>
      <c r="G933" s="9"/>
      <c r="I933" s="9"/>
      <c r="L933" s="9"/>
    </row>
    <row r="934" spans="5:12" ht="14.25" customHeight="1" x14ac:dyDescent="0.3">
      <c r="E934" s="9"/>
      <c r="G934" s="9"/>
      <c r="I934" s="9"/>
      <c r="L934" s="9"/>
    </row>
    <row r="935" spans="5:12" ht="14.25" customHeight="1" x14ac:dyDescent="0.3">
      <c r="E935" s="9"/>
      <c r="G935" s="9"/>
      <c r="I935" s="9"/>
      <c r="L935" s="9"/>
    </row>
    <row r="936" spans="5:12" ht="14.25" customHeight="1" x14ac:dyDescent="0.3">
      <c r="E936" s="9"/>
      <c r="G936" s="9"/>
      <c r="I936" s="9"/>
      <c r="L936" s="9"/>
    </row>
    <row r="937" spans="5:12" ht="14.25" customHeight="1" x14ac:dyDescent="0.3">
      <c r="E937" s="9"/>
      <c r="G937" s="9"/>
      <c r="I937" s="9"/>
      <c r="L937" s="9"/>
    </row>
    <row r="938" spans="5:12" ht="14.25" customHeight="1" x14ac:dyDescent="0.3">
      <c r="E938" s="9"/>
      <c r="G938" s="9"/>
      <c r="I938" s="9"/>
      <c r="L938" s="9"/>
    </row>
    <row r="939" spans="5:12" ht="14.25" customHeight="1" x14ac:dyDescent="0.3">
      <c r="E939" s="9"/>
      <c r="G939" s="9"/>
      <c r="I939" s="9"/>
      <c r="L939" s="9"/>
    </row>
    <row r="940" spans="5:12" ht="14.25" customHeight="1" x14ac:dyDescent="0.3">
      <c r="E940" s="9"/>
      <c r="G940" s="9"/>
      <c r="I940" s="9"/>
      <c r="L940" s="9"/>
    </row>
    <row r="941" spans="5:12" ht="14.25" customHeight="1" x14ac:dyDescent="0.3">
      <c r="E941" s="9"/>
      <c r="G941" s="9"/>
      <c r="I941" s="9"/>
      <c r="L941" s="9"/>
    </row>
    <row r="942" spans="5:12" ht="14.25" customHeight="1" x14ac:dyDescent="0.3">
      <c r="E942" s="9"/>
      <c r="G942" s="9"/>
      <c r="I942" s="9"/>
      <c r="L942" s="9"/>
    </row>
    <row r="943" spans="5:12" ht="14.25" customHeight="1" x14ac:dyDescent="0.3">
      <c r="E943" s="9"/>
      <c r="G943" s="9"/>
      <c r="I943" s="9"/>
      <c r="L943" s="9"/>
    </row>
    <row r="944" spans="5:12" ht="14.25" customHeight="1" x14ac:dyDescent="0.3">
      <c r="E944" s="9"/>
      <c r="G944" s="9"/>
      <c r="I944" s="9"/>
      <c r="L944" s="9"/>
    </row>
    <row r="945" spans="5:12" ht="14.25" customHeight="1" x14ac:dyDescent="0.3">
      <c r="E945" s="9"/>
      <c r="G945" s="9"/>
      <c r="I945" s="9"/>
      <c r="L945" s="9"/>
    </row>
    <row r="946" spans="5:12" ht="14.25" customHeight="1" x14ac:dyDescent="0.3">
      <c r="E946" s="9"/>
      <c r="G946" s="9"/>
      <c r="I946" s="9"/>
      <c r="L946" s="9"/>
    </row>
    <row r="947" spans="5:12" ht="14.25" customHeight="1" x14ac:dyDescent="0.3">
      <c r="E947" s="9"/>
      <c r="G947" s="9"/>
      <c r="I947" s="9"/>
      <c r="L947" s="9"/>
    </row>
    <row r="948" spans="5:12" ht="14.25" customHeight="1" x14ac:dyDescent="0.3">
      <c r="E948" s="9"/>
      <c r="G948" s="9"/>
      <c r="I948" s="9"/>
      <c r="L948" s="9"/>
    </row>
    <row r="949" spans="5:12" ht="14.25" customHeight="1" x14ac:dyDescent="0.3">
      <c r="E949" s="9"/>
      <c r="G949" s="9"/>
      <c r="I949" s="9"/>
      <c r="L949" s="9"/>
    </row>
    <row r="950" spans="5:12" ht="14.25" customHeight="1" x14ac:dyDescent="0.3">
      <c r="E950" s="9"/>
      <c r="G950" s="9"/>
      <c r="I950" s="9"/>
      <c r="L950" s="9"/>
    </row>
    <row r="951" spans="5:12" ht="14.25" customHeight="1" x14ac:dyDescent="0.3">
      <c r="E951" s="9"/>
      <c r="G951" s="9"/>
      <c r="I951" s="9"/>
      <c r="L951" s="9"/>
    </row>
    <row r="952" spans="5:12" ht="14.25" customHeight="1" x14ac:dyDescent="0.3">
      <c r="E952" s="9"/>
      <c r="G952" s="9"/>
      <c r="I952" s="9"/>
      <c r="L952" s="9"/>
    </row>
    <row r="953" spans="5:12" ht="14.25" customHeight="1" x14ac:dyDescent="0.3">
      <c r="E953" s="9"/>
      <c r="G953" s="9"/>
      <c r="I953" s="9"/>
      <c r="L953" s="9"/>
    </row>
    <row r="954" spans="5:12" ht="14.25" customHeight="1" x14ac:dyDescent="0.3">
      <c r="E954" s="9"/>
      <c r="G954" s="9"/>
      <c r="I954" s="9"/>
      <c r="L954" s="9"/>
    </row>
    <row r="955" spans="5:12" ht="14.25" customHeight="1" x14ac:dyDescent="0.3">
      <c r="E955" s="9"/>
      <c r="G955" s="9"/>
      <c r="I955" s="9"/>
      <c r="L955" s="9"/>
    </row>
    <row r="956" spans="5:12" ht="14.25" customHeight="1" x14ac:dyDescent="0.3">
      <c r="E956" s="9"/>
      <c r="G956" s="9"/>
      <c r="I956" s="9"/>
      <c r="L956" s="9"/>
    </row>
    <row r="957" spans="5:12" ht="14.25" customHeight="1" x14ac:dyDescent="0.3">
      <c r="E957" s="9"/>
      <c r="G957" s="9"/>
      <c r="I957" s="9"/>
      <c r="L957" s="9"/>
    </row>
    <row r="958" spans="5:12" ht="14.25" customHeight="1" x14ac:dyDescent="0.3">
      <c r="E958" s="9"/>
      <c r="G958" s="9"/>
      <c r="I958" s="9"/>
      <c r="L958" s="9"/>
    </row>
    <row r="959" spans="5:12" ht="14.25" customHeight="1" x14ac:dyDescent="0.3">
      <c r="E959" s="9"/>
      <c r="G959" s="9"/>
      <c r="I959" s="9"/>
      <c r="L959" s="9"/>
    </row>
    <row r="960" spans="5:12" ht="14.25" customHeight="1" x14ac:dyDescent="0.3">
      <c r="E960" s="9"/>
      <c r="G960" s="9"/>
      <c r="I960" s="9"/>
      <c r="L960" s="9"/>
    </row>
    <row r="961" spans="5:12" ht="14.25" customHeight="1" x14ac:dyDescent="0.3">
      <c r="E961" s="9"/>
      <c r="G961" s="9"/>
      <c r="I961" s="9"/>
      <c r="L961" s="9"/>
    </row>
    <row r="962" spans="5:12" ht="14.25" customHeight="1" x14ac:dyDescent="0.3">
      <c r="E962" s="9"/>
      <c r="G962" s="9"/>
      <c r="I962" s="9"/>
      <c r="L962" s="9"/>
    </row>
    <row r="963" spans="5:12" ht="14.25" customHeight="1" x14ac:dyDescent="0.3">
      <c r="E963" s="9"/>
      <c r="G963" s="9"/>
      <c r="I963" s="9"/>
      <c r="L963" s="9"/>
    </row>
    <row r="964" spans="5:12" ht="14.25" customHeight="1" x14ac:dyDescent="0.3">
      <c r="E964" s="9"/>
      <c r="G964" s="9"/>
      <c r="I964" s="9"/>
      <c r="L964" s="9"/>
    </row>
    <row r="965" spans="5:12" ht="14.25" customHeight="1" x14ac:dyDescent="0.3">
      <c r="E965" s="9"/>
      <c r="G965" s="9"/>
      <c r="I965" s="9"/>
      <c r="L965" s="9"/>
    </row>
    <row r="966" spans="5:12" ht="14.25" customHeight="1" x14ac:dyDescent="0.3">
      <c r="E966" s="9"/>
      <c r="G966" s="9"/>
      <c r="I966" s="9"/>
      <c r="L966" s="9"/>
    </row>
    <row r="967" spans="5:12" ht="14.25" customHeight="1" x14ac:dyDescent="0.3">
      <c r="E967" s="9"/>
      <c r="G967" s="9"/>
      <c r="I967" s="9"/>
      <c r="L967" s="9"/>
    </row>
    <row r="968" spans="5:12" ht="14.25" customHeight="1" x14ac:dyDescent="0.3">
      <c r="E968" s="9"/>
      <c r="G968" s="9"/>
      <c r="I968" s="9"/>
      <c r="L968" s="9"/>
    </row>
    <row r="969" spans="5:12" ht="14.25" customHeight="1" x14ac:dyDescent="0.3">
      <c r="E969" s="9"/>
      <c r="G969" s="9"/>
      <c r="I969" s="9"/>
      <c r="L969" s="9"/>
    </row>
    <row r="970" spans="5:12" ht="14.25" customHeight="1" x14ac:dyDescent="0.3">
      <c r="E970" s="9"/>
      <c r="G970" s="9"/>
      <c r="I970" s="9"/>
      <c r="L970" s="9"/>
    </row>
    <row r="971" spans="5:12" ht="14.25" customHeight="1" x14ac:dyDescent="0.3">
      <c r="E971" s="9"/>
      <c r="G971" s="9"/>
      <c r="I971" s="9"/>
      <c r="L971" s="9"/>
    </row>
    <row r="972" spans="5:12" ht="14.25" customHeight="1" x14ac:dyDescent="0.3">
      <c r="E972" s="9"/>
      <c r="G972" s="9"/>
      <c r="I972" s="9"/>
      <c r="L972" s="9"/>
    </row>
    <row r="973" spans="5:12" ht="14.25" customHeight="1" x14ac:dyDescent="0.3">
      <c r="E973" s="9"/>
      <c r="G973" s="9"/>
      <c r="I973" s="9"/>
      <c r="L973" s="9"/>
    </row>
    <row r="974" spans="5:12" ht="14.25" customHeight="1" x14ac:dyDescent="0.3">
      <c r="E974" s="9"/>
      <c r="G974" s="9"/>
      <c r="I974" s="9"/>
      <c r="L974" s="9"/>
    </row>
    <row r="975" spans="5:12" ht="14.25" customHeight="1" x14ac:dyDescent="0.3">
      <c r="E975" s="9"/>
      <c r="G975" s="9"/>
      <c r="I975" s="9"/>
      <c r="L975" s="9"/>
    </row>
    <row r="976" spans="5:12" ht="14.25" customHeight="1" x14ac:dyDescent="0.3">
      <c r="E976" s="9"/>
      <c r="G976" s="9"/>
      <c r="I976" s="9"/>
      <c r="L976" s="9"/>
    </row>
    <row r="977" spans="5:12" ht="14.25" customHeight="1" x14ac:dyDescent="0.3">
      <c r="E977" s="9"/>
      <c r="G977" s="9"/>
      <c r="I977" s="9"/>
      <c r="L977" s="9"/>
    </row>
    <row r="978" spans="5:12" ht="14.25" customHeight="1" x14ac:dyDescent="0.3">
      <c r="E978" s="9"/>
      <c r="G978" s="9"/>
      <c r="I978" s="9"/>
      <c r="L978" s="9"/>
    </row>
    <row r="979" spans="5:12" ht="14.25" customHeight="1" x14ac:dyDescent="0.3">
      <c r="E979" s="9"/>
      <c r="G979" s="9"/>
      <c r="I979" s="9"/>
      <c r="L979" s="9"/>
    </row>
    <row r="980" spans="5:12" ht="14.25" customHeight="1" x14ac:dyDescent="0.3">
      <c r="E980" s="9"/>
      <c r="G980" s="9"/>
      <c r="I980" s="9"/>
      <c r="L980" s="9"/>
    </row>
    <row r="981" spans="5:12" ht="14.25" customHeight="1" x14ac:dyDescent="0.3">
      <c r="E981" s="9"/>
      <c r="G981" s="9"/>
      <c r="I981" s="9"/>
      <c r="L981" s="9"/>
    </row>
    <row r="982" spans="5:12" ht="14.25" customHeight="1" x14ac:dyDescent="0.3">
      <c r="E982" s="9"/>
      <c r="G982" s="9"/>
      <c r="I982" s="9"/>
      <c r="L982" s="9"/>
    </row>
    <row r="983" spans="5:12" ht="14.25" customHeight="1" x14ac:dyDescent="0.3">
      <c r="E983" s="9"/>
      <c r="G983" s="9"/>
      <c r="I983" s="9"/>
      <c r="L983" s="9"/>
    </row>
    <row r="984" spans="5:12" ht="14.25" customHeight="1" x14ac:dyDescent="0.3">
      <c r="E984" s="9"/>
      <c r="G984" s="9"/>
      <c r="I984" s="9"/>
      <c r="L984" s="9"/>
    </row>
    <row r="985" spans="5:12" ht="14.25" customHeight="1" x14ac:dyDescent="0.3">
      <c r="E985" s="9"/>
      <c r="G985" s="9"/>
      <c r="I985" s="9"/>
      <c r="L985" s="9"/>
    </row>
    <row r="986" spans="5:12" ht="14.25" customHeight="1" x14ac:dyDescent="0.3">
      <c r="E986" s="9"/>
      <c r="G986" s="9"/>
      <c r="I986" s="9"/>
      <c r="L986" s="9"/>
    </row>
    <row r="987" spans="5:12" ht="14.25" customHeight="1" x14ac:dyDescent="0.3">
      <c r="E987" s="9"/>
      <c r="G987" s="9"/>
      <c r="I987" s="9"/>
      <c r="L987" s="9"/>
    </row>
    <row r="988" spans="5:12" ht="14.25" customHeight="1" x14ac:dyDescent="0.3">
      <c r="E988" s="9"/>
      <c r="G988" s="9"/>
      <c r="I988" s="9"/>
      <c r="L988" s="9"/>
    </row>
    <row r="989" spans="5:12" ht="14.25" customHeight="1" x14ac:dyDescent="0.3">
      <c r="E989" s="9"/>
      <c r="G989" s="9"/>
      <c r="I989" s="9"/>
      <c r="L989" s="9"/>
    </row>
    <row r="990" spans="5:12" ht="14.25" customHeight="1" x14ac:dyDescent="0.3">
      <c r="E990" s="9"/>
      <c r="G990" s="9"/>
      <c r="I990" s="9"/>
      <c r="L990" s="9"/>
    </row>
    <row r="991" spans="5:12" ht="14.25" customHeight="1" x14ac:dyDescent="0.3">
      <c r="E991" s="9"/>
      <c r="G991" s="9"/>
      <c r="I991" s="9"/>
      <c r="L991" s="9"/>
    </row>
    <row r="992" spans="5:12" ht="14.25" customHeight="1" x14ac:dyDescent="0.3">
      <c r="E992" s="9"/>
      <c r="G992" s="9"/>
      <c r="I992" s="9"/>
      <c r="L992" s="9"/>
    </row>
    <row r="993" spans="5:12" ht="14.25" customHeight="1" x14ac:dyDescent="0.3">
      <c r="E993" s="9"/>
      <c r="G993" s="9"/>
      <c r="I993" s="9"/>
      <c r="L993" s="9"/>
    </row>
    <row r="994" spans="5:12" ht="14.25" customHeight="1" x14ac:dyDescent="0.3">
      <c r="E994" s="9"/>
      <c r="G994" s="9"/>
      <c r="I994" s="9"/>
      <c r="L994" s="9"/>
    </row>
    <row r="995" spans="5:12" ht="14.25" customHeight="1" x14ac:dyDescent="0.3">
      <c r="E995" s="9"/>
      <c r="G995" s="9"/>
      <c r="I995" s="9"/>
      <c r="L995" s="9"/>
    </row>
    <row r="996" spans="5:12" ht="14.25" customHeight="1" x14ac:dyDescent="0.3">
      <c r="E996" s="9"/>
      <c r="G996" s="9"/>
      <c r="I996" s="9"/>
      <c r="L996" s="9"/>
    </row>
    <row r="997" spans="5:12" ht="14.25" customHeight="1" x14ac:dyDescent="0.3">
      <c r="E997" s="9"/>
      <c r="G997" s="9"/>
      <c r="I997" s="9"/>
      <c r="L997" s="9"/>
    </row>
    <row r="998" spans="5:12" ht="14.25" customHeight="1" x14ac:dyDescent="0.3">
      <c r="E998" s="9"/>
      <c r="G998" s="9"/>
      <c r="I998" s="9"/>
      <c r="L998" s="9"/>
    </row>
    <row r="999" spans="5:12" ht="14.25" customHeight="1" x14ac:dyDescent="0.3">
      <c r="E999" s="9"/>
      <c r="G999" s="9"/>
      <c r="I999" s="9"/>
      <c r="L999" s="9"/>
    </row>
    <row r="1000" spans="5:12" ht="14.25" customHeight="1" x14ac:dyDescent="0.3">
      <c r="E1000" s="9"/>
      <c r="G1000" s="9"/>
      <c r="I1000" s="9"/>
      <c r="L1000" s="9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00"/>
  <sheetViews>
    <sheetView tabSelected="1" workbookViewId="0"/>
  </sheetViews>
  <sheetFormatPr defaultColWidth="12.59765625" defaultRowHeight="15" customHeight="1" x14ac:dyDescent="0.25"/>
  <cols>
    <col min="1" max="1" width="10.69921875" customWidth="1"/>
    <col min="2" max="2" width="10.3984375" customWidth="1"/>
    <col min="3" max="3" width="14.59765625" customWidth="1"/>
    <col min="4" max="4" width="14.8984375" customWidth="1"/>
    <col min="5" max="5" width="18.19921875" customWidth="1"/>
    <col min="6" max="6" width="4.3984375" customWidth="1"/>
    <col min="7" max="7" width="17.8984375" customWidth="1"/>
    <col min="8" max="8" width="4.3984375" customWidth="1"/>
    <col min="9" max="9" width="21.3984375" customWidth="1"/>
    <col min="10" max="10" width="5.69921875" customWidth="1"/>
    <col min="11" max="11" width="5.5" customWidth="1"/>
    <col min="12" max="12" width="30.19921875" customWidth="1"/>
    <col min="13" max="26" width="7.59765625" customWidth="1"/>
  </cols>
  <sheetData>
    <row r="1" spans="1:12" ht="14.25" customHeight="1" x14ac:dyDescent="0.3">
      <c r="A1" s="6" t="s">
        <v>58</v>
      </c>
      <c r="B1" s="6" t="s">
        <v>65</v>
      </c>
      <c r="E1" s="8" t="s">
        <v>70</v>
      </c>
      <c r="G1" s="8" t="s">
        <v>66</v>
      </c>
      <c r="I1" s="8" t="s">
        <v>71</v>
      </c>
      <c r="L1" s="9"/>
    </row>
    <row r="2" spans="1:12" ht="14.25" customHeight="1" x14ac:dyDescent="0.3">
      <c r="A2" s="13">
        <v>1388</v>
      </c>
      <c r="B2" s="13">
        <v>107.900002</v>
      </c>
      <c r="E2" s="9">
        <f t="shared" ref="E2:E247" si="0">LN(A3/A2)</f>
        <v>4.9946751257513187E-3</v>
      </c>
      <c r="G2" s="9">
        <f t="shared" ref="G2:G247" si="1">LN(B3/B2)</f>
        <v>-2.486641823727918E-2</v>
      </c>
      <c r="I2" s="9">
        <f t="shared" ref="I2:I247" si="2">A2*E2+B2*G2</f>
        <v>4.2495224970075709</v>
      </c>
      <c r="L2" s="9"/>
    </row>
    <row r="3" spans="1:12" ht="14.25" customHeight="1" x14ac:dyDescent="0.3">
      <c r="A3" s="13">
        <v>1394.9499510000001</v>
      </c>
      <c r="B3" s="13">
        <v>105.25</v>
      </c>
      <c r="E3" s="9">
        <f t="shared" si="0"/>
        <v>1.5542304861102118E-2</v>
      </c>
      <c r="G3" s="9">
        <f t="shared" si="1"/>
        <v>1.9290205033155212E-2</v>
      </c>
      <c r="I3" s="9">
        <f t="shared" si="2"/>
        <v>23.711031484161051</v>
      </c>
      <c r="L3" s="8" t="s">
        <v>21</v>
      </c>
    </row>
    <row r="4" spans="1:12" ht="14.25" customHeight="1" x14ac:dyDescent="0.3">
      <c r="A4" s="13">
        <v>1416.8000489999999</v>
      </c>
      <c r="B4" s="13">
        <v>107.300003</v>
      </c>
      <c r="E4" s="9">
        <f t="shared" si="0"/>
        <v>1.9708479492929174E-2</v>
      </c>
      <c r="G4" s="9">
        <f t="shared" si="1"/>
        <v>-9.8338697911197082E-3</v>
      </c>
      <c r="I4" s="9">
        <f t="shared" si="2"/>
        <v>26.867800453208794</v>
      </c>
      <c r="L4" s="9">
        <f>AVERAGE(I2:I246)</f>
        <v>0.24508707823813142</v>
      </c>
    </row>
    <row r="5" spans="1:12" ht="14.25" customHeight="1" x14ac:dyDescent="0.3">
      <c r="A5" s="13">
        <v>1445</v>
      </c>
      <c r="B5" s="13">
        <v>106.25</v>
      </c>
      <c r="E5" s="9">
        <f t="shared" si="0"/>
        <v>-3.6745970490919501E-3</v>
      </c>
      <c r="G5" s="9">
        <f t="shared" si="1"/>
        <v>-1.1834457647002796E-2</v>
      </c>
      <c r="I5" s="9">
        <f t="shared" si="2"/>
        <v>-6.5672038609319152</v>
      </c>
      <c r="L5" s="9"/>
    </row>
    <row r="6" spans="1:12" ht="14.25" customHeight="1" x14ac:dyDescent="0.3">
      <c r="A6" s="13">
        <v>1439.6999510000001</v>
      </c>
      <c r="B6" s="13">
        <v>105</v>
      </c>
      <c r="E6" s="9">
        <f t="shared" si="0"/>
        <v>-1.1070271008219229E-2</v>
      </c>
      <c r="G6" s="9">
        <f t="shared" si="1"/>
        <v>-4.1318149330730976E-2</v>
      </c>
      <c r="I6" s="9">
        <f t="shared" si="2"/>
        <v>-20.276274307816696</v>
      </c>
      <c r="L6" s="8" t="s">
        <v>72</v>
      </c>
    </row>
    <row r="7" spans="1:12" ht="14.25" customHeight="1" x14ac:dyDescent="0.3">
      <c r="A7" s="13">
        <v>1423.849976</v>
      </c>
      <c r="B7" s="13">
        <v>100.75</v>
      </c>
      <c r="E7" s="9">
        <f t="shared" si="0"/>
        <v>-2.7808693243051592E-2</v>
      </c>
      <c r="G7" s="9">
        <f t="shared" si="1"/>
        <v>-0.11061280701763855</v>
      </c>
      <c r="I7" s="9">
        <f t="shared" si="2"/>
        <v>-50.739647513737452</v>
      </c>
      <c r="L7" s="9">
        <f>VARP(I2:I246)</f>
        <v>471.51159271711811</v>
      </c>
    </row>
    <row r="8" spans="1:12" ht="14.25" customHeight="1" x14ac:dyDescent="0.3">
      <c r="A8" s="13">
        <v>1384.8000489999999</v>
      </c>
      <c r="B8" s="13">
        <v>90.199996999999996</v>
      </c>
      <c r="E8" s="9">
        <f t="shared" si="0"/>
        <v>-2.7841276232195367E-3</v>
      </c>
      <c r="G8" s="9">
        <f t="shared" si="1"/>
        <v>8.038380505632127E-2</v>
      </c>
      <c r="I8" s="9">
        <f t="shared" si="2"/>
        <v>3.395158905872095</v>
      </c>
      <c r="L8" s="9"/>
    </row>
    <row r="9" spans="1:12" ht="14.25" customHeight="1" x14ac:dyDescent="0.3">
      <c r="A9" s="13">
        <v>1380.9499510000001</v>
      </c>
      <c r="B9" s="13">
        <v>97.75</v>
      </c>
      <c r="E9" s="9">
        <f t="shared" si="0"/>
        <v>1.6553672962806017E-2</v>
      </c>
      <c r="G9" s="9">
        <f t="shared" si="1"/>
        <v>1.7241776268593065E-2</v>
      </c>
      <c r="I9" s="9">
        <f t="shared" si="2"/>
        <v>24.545177497111968</v>
      </c>
      <c r="L9" s="8" t="s">
        <v>73</v>
      </c>
    </row>
    <row r="10" spans="1:12" ht="14.25" customHeight="1" x14ac:dyDescent="0.3">
      <c r="A10" s="13">
        <v>1404</v>
      </c>
      <c r="B10" s="13">
        <v>99.449996999999996</v>
      </c>
      <c r="E10" s="9">
        <f t="shared" si="0"/>
        <v>1.2035543511344312E-2</v>
      </c>
      <c r="G10" s="9">
        <f t="shared" si="1"/>
        <v>-1.9802597130266691E-2</v>
      </c>
      <c r="I10" s="9">
        <f t="shared" si="2"/>
        <v>14.928534864730183</v>
      </c>
      <c r="L10" s="9">
        <f>CORREL(A2:A247,B2:B247)</f>
        <v>-8.8399752805904064E-2</v>
      </c>
    </row>
    <row r="11" spans="1:12" ht="14.25" customHeight="1" x14ac:dyDescent="0.3">
      <c r="A11" s="13">
        <v>1421</v>
      </c>
      <c r="B11" s="13">
        <v>97.5</v>
      </c>
      <c r="E11" s="9">
        <f t="shared" si="0"/>
        <v>9.6297688913712324E-3</v>
      </c>
      <c r="G11" s="9">
        <f t="shared" si="1"/>
        <v>-1.0261468214313842E-3</v>
      </c>
      <c r="I11" s="9">
        <f t="shared" si="2"/>
        <v>13.583852279548962</v>
      </c>
      <c r="L11" s="9"/>
    </row>
    <row r="12" spans="1:12" ht="14.25" customHeight="1" x14ac:dyDescent="0.3">
      <c r="A12" s="13">
        <v>1434.75</v>
      </c>
      <c r="B12" s="13">
        <v>97.400002000000001</v>
      </c>
      <c r="E12" s="9">
        <f t="shared" si="0"/>
        <v>3.5830653935769586E-3</v>
      </c>
      <c r="G12" s="9">
        <f t="shared" si="1"/>
        <v>5.1316398618125717E-4</v>
      </c>
      <c r="I12" s="9">
        <f t="shared" si="2"/>
        <v>5.1907852467149231</v>
      </c>
      <c r="L12" s="9"/>
    </row>
    <row r="13" spans="1:12" ht="14.25" customHeight="1" x14ac:dyDescent="0.3">
      <c r="A13" s="13">
        <v>1439.900024</v>
      </c>
      <c r="B13" s="13">
        <v>97.449996999999996</v>
      </c>
      <c r="E13" s="9">
        <f t="shared" si="0"/>
        <v>2.8433570707227006E-3</v>
      </c>
      <c r="G13" s="9">
        <f t="shared" si="1"/>
        <v>-1.2910068681922302E-2</v>
      </c>
      <c r="I13" s="9">
        <f t="shared" si="2"/>
        <v>2.8360637600510636</v>
      </c>
      <c r="L13" s="9"/>
    </row>
    <row r="14" spans="1:12" ht="14.25" customHeight="1" x14ac:dyDescent="0.3">
      <c r="A14" s="13">
        <v>1444</v>
      </c>
      <c r="B14" s="13">
        <v>96.199996999999996</v>
      </c>
      <c r="E14" s="9">
        <f t="shared" si="0"/>
        <v>-6.9276067890071597E-4</v>
      </c>
      <c r="G14" s="9">
        <f t="shared" si="1"/>
        <v>-5.2110593756833816E-3</v>
      </c>
      <c r="I14" s="9">
        <f t="shared" si="2"/>
        <v>-1.5016503166401969</v>
      </c>
      <c r="L14" s="9"/>
    </row>
    <row r="15" spans="1:12" ht="14.25" customHeight="1" x14ac:dyDescent="0.3">
      <c r="A15" s="13">
        <v>1443</v>
      </c>
      <c r="B15" s="13">
        <v>95.699996999999996</v>
      </c>
      <c r="E15" s="9">
        <f t="shared" si="0"/>
        <v>-3.4710204928788554E-3</v>
      </c>
      <c r="G15" s="9">
        <f t="shared" si="1"/>
        <v>1.555241349124967E-2</v>
      </c>
      <c r="I15" s="9">
        <f t="shared" si="2"/>
        <v>-3.5203166467688352</v>
      </c>
      <c r="L15" s="9"/>
    </row>
    <row r="16" spans="1:12" ht="14.25" customHeight="1" x14ac:dyDescent="0.3">
      <c r="A16" s="13">
        <v>1438</v>
      </c>
      <c r="B16" s="13">
        <v>97.199996999999996</v>
      </c>
      <c r="E16" s="9">
        <f t="shared" si="0"/>
        <v>-5.0544769917803952E-3</v>
      </c>
      <c r="G16" s="9">
        <f t="shared" si="1"/>
        <v>-1.9216369531121488E-2</v>
      </c>
      <c r="I16" s="9">
        <f t="shared" si="2"/>
        <v>-9.1361689749561084</v>
      </c>
      <c r="L16" s="9"/>
    </row>
    <row r="17" spans="1:12" ht="14.25" customHeight="1" x14ac:dyDescent="0.3">
      <c r="A17" s="13">
        <v>1430.75</v>
      </c>
      <c r="B17" s="13">
        <v>95.349997999999999</v>
      </c>
      <c r="E17" s="9">
        <f t="shared" si="0"/>
        <v>6.4443312808346543E-3</v>
      </c>
      <c r="G17" s="9">
        <f t="shared" si="1"/>
        <v>1.5719364156106131E-3</v>
      </c>
      <c r="I17" s="9">
        <f t="shared" si="2"/>
        <v>9.3701111141387816</v>
      </c>
      <c r="L17" s="9"/>
    </row>
    <row r="18" spans="1:12" ht="14.25" customHeight="1" x14ac:dyDescent="0.3">
      <c r="A18" s="13">
        <v>1440</v>
      </c>
      <c r="B18" s="13">
        <v>95.5</v>
      </c>
      <c r="E18" s="9">
        <f t="shared" si="0"/>
        <v>-5.1521551424528944E-3</v>
      </c>
      <c r="G18" s="9">
        <f t="shared" si="1"/>
        <v>-4.1972989658343477E-3</v>
      </c>
      <c r="I18" s="9">
        <f t="shared" si="2"/>
        <v>-7.8199454563693482</v>
      </c>
      <c r="L18" s="9"/>
    </row>
    <row r="19" spans="1:12" ht="14.25" customHeight="1" x14ac:dyDescent="0.3">
      <c r="A19" s="13">
        <v>1432.599976</v>
      </c>
      <c r="B19" s="13">
        <v>95.099997999999999</v>
      </c>
      <c r="E19" s="9">
        <f t="shared" si="0"/>
        <v>6.5400804173008633E-3</v>
      </c>
      <c r="G19" s="9">
        <f t="shared" si="1"/>
        <v>-1.5785428581324228E-3</v>
      </c>
      <c r="I19" s="9">
        <f t="shared" si="2"/>
        <v>9.219199626211978</v>
      </c>
      <c r="L19" s="9"/>
    </row>
    <row r="20" spans="1:12" ht="14.25" customHeight="1" x14ac:dyDescent="0.3">
      <c r="A20" s="13">
        <v>1442</v>
      </c>
      <c r="B20" s="13">
        <v>94.949996999999996</v>
      </c>
      <c r="E20" s="9">
        <f t="shared" si="0"/>
        <v>1.5755958274200687E-2</v>
      </c>
      <c r="G20" s="9">
        <f t="shared" si="1"/>
        <v>-6.3391550458270305E-3</v>
      </c>
      <c r="I20" s="9">
        <f t="shared" si="2"/>
        <v>22.118189078813579</v>
      </c>
      <c r="L20" s="9"/>
    </row>
    <row r="21" spans="1:12" ht="14.25" customHeight="1" x14ac:dyDescent="0.3">
      <c r="A21" s="13">
        <v>1464.900024</v>
      </c>
      <c r="B21" s="13">
        <v>94.349997999999999</v>
      </c>
      <c r="E21" s="9">
        <f t="shared" si="0"/>
        <v>1.5444273107354243E-2</v>
      </c>
      <c r="G21" s="9">
        <f t="shared" si="1"/>
        <v>1.3684466178937081E-2</v>
      </c>
      <c r="I21" s="9">
        <f t="shared" si="2"/>
        <v>23.915445402239566</v>
      </c>
      <c r="L21" s="9"/>
    </row>
    <row r="22" spans="1:12" ht="14.25" customHeight="1" x14ac:dyDescent="0.3">
      <c r="A22" s="13">
        <v>1487.6999510000001</v>
      </c>
      <c r="B22" s="13">
        <v>95.650002000000001</v>
      </c>
      <c r="E22" s="9">
        <f t="shared" si="0"/>
        <v>6.1650487278758371E-3</v>
      </c>
      <c r="G22" s="9">
        <f t="shared" si="1"/>
        <v>-9.4538728332920399E-3</v>
      </c>
      <c r="I22" s="9">
        <f t="shared" si="2"/>
        <v>8.2674797349613662</v>
      </c>
      <c r="L22" s="9"/>
    </row>
    <row r="23" spans="1:12" ht="14.25" customHeight="1" x14ac:dyDescent="0.3">
      <c r="A23" s="13">
        <v>1496.900024</v>
      </c>
      <c r="B23" s="13">
        <v>94.75</v>
      </c>
      <c r="E23" s="9">
        <f t="shared" si="0"/>
        <v>-5.9633825612879898E-3</v>
      </c>
      <c r="G23" s="9">
        <f t="shared" si="1"/>
        <v>-1.9180162070500151E-2</v>
      </c>
      <c r="I23" s="9">
        <f t="shared" si="2"/>
        <v>-10.743907855293063</v>
      </c>
      <c r="L23" s="9"/>
    </row>
    <row r="24" spans="1:12" ht="14.25" customHeight="1" x14ac:dyDescent="0.3">
      <c r="A24" s="13">
        <v>1488</v>
      </c>
      <c r="B24" s="13">
        <v>92.949996999999996</v>
      </c>
      <c r="E24" s="9">
        <f t="shared" si="0"/>
        <v>-1.1048699807302262E-2</v>
      </c>
      <c r="G24" s="9">
        <f t="shared" si="1"/>
        <v>-1.1360630767608761E-2</v>
      </c>
      <c r="I24" s="9">
        <f t="shared" si="2"/>
        <v>-17.496435909033107</v>
      </c>
      <c r="L24" s="9"/>
    </row>
    <row r="25" spans="1:12" ht="14.25" customHeight="1" x14ac:dyDescent="0.3">
      <c r="A25" s="13">
        <v>1471.650024</v>
      </c>
      <c r="B25" s="13">
        <v>91.900002000000001</v>
      </c>
      <c r="E25" s="9">
        <f t="shared" si="0"/>
        <v>2.0979052817989011E-2</v>
      </c>
      <c r="G25" s="9">
        <f t="shared" si="1"/>
        <v>-1.5351200418546321E-2</v>
      </c>
      <c r="I25" s="9">
        <f t="shared" si="2"/>
        <v>29.463048233923988</v>
      </c>
      <c r="L25" s="9"/>
    </row>
    <row r="26" spans="1:12" ht="14.25" customHeight="1" x14ac:dyDescent="0.3">
      <c r="A26" s="13">
        <v>1502.849976</v>
      </c>
      <c r="B26" s="13">
        <v>90.5</v>
      </c>
      <c r="E26" s="9">
        <f t="shared" si="0"/>
        <v>5.8384959349904609E-3</v>
      </c>
      <c r="G26" s="9">
        <f t="shared" si="1"/>
        <v>7.7050134796678828E-3</v>
      </c>
      <c r="I26" s="9">
        <f t="shared" si="2"/>
        <v>9.4716871956864548</v>
      </c>
      <c r="L26" s="9"/>
    </row>
    <row r="27" spans="1:12" ht="14.25" customHeight="1" x14ac:dyDescent="0.3">
      <c r="A27" s="13">
        <v>1511.650024</v>
      </c>
      <c r="B27" s="13">
        <v>91.199996999999996</v>
      </c>
      <c r="E27" s="9">
        <f t="shared" si="0"/>
        <v>-7.0702327052524112E-3</v>
      </c>
      <c r="G27" s="9">
        <f t="shared" si="1"/>
        <v>2.704329304175181E-2</v>
      </c>
      <c r="I27" s="9">
        <f t="shared" si="2"/>
        <v>-8.2213691943025076</v>
      </c>
      <c r="L27" s="9"/>
    </row>
    <row r="28" spans="1:12" ht="14.25" customHeight="1" x14ac:dyDescent="0.3">
      <c r="A28" s="13">
        <v>1501</v>
      </c>
      <c r="B28" s="13">
        <v>93.699996999999996</v>
      </c>
      <c r="E28" s="9">
        <f t="shared" si="0"/>
        <v>-4.4402390232293129E-3</v>
      </c>
      <c r="G28" s="9">
        <f t="shared" si="1"/>
        <v>-2.136720932658865E-3</v>
      </c>
      <c r="I28" s="9">
        <f t="shared" si="2"/>
        <v>-6.865009518847172</v>
      </c>
      <c r="L28" s="9"/>
    </row>
    <row r="29" spans="1:12" ht="14.25" customHeight="1" x14ac:dyDescent="0.3">
      <c r="A29" s="13">
        <v>1494.349976</v>
      </c>
      <c r="B29" s="13">
        <v>93.5</v>
      </c>
      <c r="E29" s="9">
        <f t="shared" si="0"/>
        <v>-1.7858489297157543E-2</v>
      </c>
      <c r="G29" s="9">
        <f t="shared" si="1"/>
        <v>-3.64864644600685E-2</v>
      </c>
      <c r="I29" s="9">
        <f t="shared" si="2"/>
        <v>-30.098317479620036</v>
      </c>
      <c r="L29" s="9"/>
    </row>
    <row r="30" spans="1:12" ht="14.25" customHeight="1" x14ac:dyDescent="0.3">
      <c r="A30" s="13">
        <v>1467.900024</v>
      </c>
      <c r="B30" s="13">
        <v>90.150002000000001</v>
      </c>
      <c r="E30" s="9">
        <f t="shared" si="0"/>
        <v>8.8847109547238162E-3</v>
      </c>
      <c r="G30" s="9">
        <f t="shared" si="1"/>
        <v>-1.4525439743760823E-2</v>
      </c>
      <c r="I30" s="9">
        <f t="shared" si="2"/>
        <v>11.732399001721236</v>
      </c>
      <c r="L30" s="9"/>
    </row>
    <row r="31" spans="1:12" ht="14.25" customHeight="1" x14ac:dyDescent="0.3">
      <c r="A31" s="13">
        <v>1481</v>
      </c>
      <c r="B31" s="13">
        <v>88.849997999999999</v>
      </c>
      <c r="E31" s="9">
        <f t="shared" si="0"/>
        <v>-6.1634357638023496E-3</v>
      </c>
      <c r="G31" s="9">
        <f t="shared" si="1"/>
        <v>-3.6096741492912886E-2</v>
      </c>
      <c r="I31" s="9">
        <f t="shared" si="2"/>
        <v>-12.335243775643107</v>
      </c>
      <c r="L31" s="9"/>
    </row>
    <row r="32" spans="1:12" ht="14.25" customHeight="1" x14ac:dyDescent="0.3">
      <c r="A32" s="13">
        <v>1471.900024</v>
      </c>
      <c r="B32" s="13">
        <v>85.699996999999996</v>
      </c>
      <c r="E32" s="9">
        <f t="shared" si="0"/>
        <v>-4.915368736029492E-2</v>
      </c>
      <c r="G32" s="9">
        <f t="shared" si="1"/>
        <v>-2.2419747310339695E-2</v>
      </c>
      <c r="I32" s="9">
        <f t="shared" si="2"/>
        <v>-74.270685882543461</v>
      </c>
      <c r="L32" s="9"/>
    </row>
    <row r="33" spans="1:12" ht="14.25" customHeight="1" x14ac:dyDescent="0.3">
      <c r="A33" s="13">
        <v>1401.3000489999999</v>
      </c>
      <c r="B33" s="13">
        <v>83.800003000000004</v>
      </c>
      <c r="E33" s="9">
        <f t="shared" si="0"/>
        <v>5.3023742102844221E-3</v>
      </c>
      <c r="G33" s="9">
        <f t="shared" si="1"/>
        <v>8.3184910755687153E-3</v>
      </c>
      <c r="I33" s="9">
        <f t="shared" si="2"/>
        <v>8.127306817776029</v>
      </c>
      <c r="L33" s="9"/>
    </row>
    <row r="34" spans="1:12" ht="14.25" customHeight="1" x14ac:dyDescent="0.3">
      <c r="A34" s="13">
        <v>1408.75</v>
      </c>
      <c r="B34" s="13">
        <v>84.5</v>
      </c>
      <c r="E34" s="9">
        <f t="shared" si="0"/>
        <v>5.1027065517894481E-2</v>
      </c>
      <c r="G34" s="9">
        <f t="shared" si="1"/>
        <v>1.4101256234771015E-2</v>
      </c>
      <c r="I34" s="9">
        <f t="shared" si="2"/>
        <v>73.075934700172013</v>
      </c>
      <c r="L34" s="9"/>
    </row>
    <row r="35" spans="1:12" ht="14.25" customHeight="1" x14ac:dyDescent="0.3">
      <c r="A35" s="13">
        <v>1482.5</v>
      </c>
      <c r="B35" s="13">
        <v>85.699996999999996</v>
      </c>
      <c r="E35" s="9">
        <f t="shared" si="0"/>
        <v>6.2745177126165882E-2</v>
      </c>
      <c r="G35" s="9">
        <f t="shared" si="1"/>
        <v>1.620407029844528E-2</v>
      </c>
      <c r="I35" s="9">
        <f t="shared" si="2"/>
        <v>94.40841386550548</v>
      </c>
      <c r="L35" s="9"/>
    </row>
    <row r="36" spans="1:12" ht="14.25" customHeight="1" x14ac:dyDescent="0.3">
      <c r="A36" s="13">
        <v>1578.5</v>
      </c>
      <c r="B36" s="13">
        <v>87.099997999999999</v>
      </c>
      <c r="E36" s="9">
        <f t="shared" si="0"/>
        <v>2.0251579920702264E-3</v>
      </c>
      <c r="G36" s="9">
        <f t="shared" si="1"/>
        <v>-4.6030117119249744E-3</v>
      </c>
      <c r="I36" s="9">
        <f t="shared" si="2"/>
        <v>2.7957895795802106</v>
      </c>
      <c r="L36" s="9"/>
    </row>
    <row r="37" spans="1:12" ht="14.25" customHeight="1" x14ac:dyDescent="0.3">
      <c r="A37" s="13">
        <v>1581.6999510000001</v>
      </c>
      <c r="B37" s="13">
        <v>86.699996999999996</v>
      </c>
      <c r="E37" s="9">
        <f t="shared" si="0"/>
        <v>3.975175816964327E-3</v>
      </c>
      <c r="G37" s="9">
        <f t="shared" si="1"/>
        <v>1.7153079814720133E-2</v>
      </c>
      <c r="I37" s="9">
        <f t="shared" si="2"/>
        <v>7.7747073633858577</v>
      </c>
      <c r="L37" s="9"/>
    </row>
    <row r="38" spans="1:12" ht="14.25" customHeight="1" x14ac:dyDescent="0.3">
      <c r="A38" s="13">
        <v>1588</v>
      </c>
      <c r="B38" s="13">
        <v>88.199996999999996</v>
      </c>
      <c r="E38" s="9">
        <f t="shared" si="0"/>
        <v>1.8869955618538565E-2</v>
      </c>
      <c r="G38" s="9">
        <f t="shared" si="1"/>
        <v>4.2181648049900732E-2</v>
      </c>
      <c r="I38" s="9">
        <f t="shared" si="2"/>
        <v>33.685910753695545</v>
      </c>
      <c r="L38" s="9"/>
    </row>
    <row r="39" spans="1:12" ht="14.25" customHeight="1" x14ac:dyDescent="0.3">
      <c r="A39" s="13">
        <v>1618.25</v>
      </c>
      <c r="B39" s="13">
        <v>92</v>
      </c>
      <c r="E39" s="9">
        <f t="shared" si="0"/>
        <v>8.2464690231534247E-3</v>
      </c>
      <c r="G39" s="9">
        <f t="shared" si="1"/>
        <v>-1.8651083403509731E-2</v>
      </c>
      <c r="I39" s="9">
        <f t="shared" si="2"/>
        <v>11.628948823595135</v>
      </c>
      <c r="L39" s="9"/>
    </row>
    <row r="40" spans="1:12" ht="14.25" customHeight="1" x14ac:dyDescent="0.3">
      <c r="A40" s="13">
        <v>1631.650024</v>
      </c>
      <c r="B40" s="13">
        <v>90.300003000000004</v>
      </c>
      <c r="E40" s="9">
        <f t="shared" si="0"/>
        <v>-2.2395198862873284E-3</v>
      </c>
      <c r="G40" s="9">
        <f t="shared" si="1"/>
        <v>-1.6750809863623005E-2</v>
      </c>
      <c r="I40" s="9">
        <f t="shared" si="2"/>
        <v>-5.1667108571467839</v>
      </c>
      <c r="L40" s="9"/>
    </row>
    <row r="41" spans="1:12" ht="14.25" customHeight="1" x14ac:dyDescent="0.3">
      <c r="A41" s="13">
        <v>1628</v>
      </c>
      <c r="B41" s="13">
        <v>88.800003000000004</v>
      </c>
      <c r="E41" s="9">
        <f t="shared" si="0"/>
        <v>-8.1102093383015397E-3</v>
      </c>
      <c r="G41" s="9">
        <f t="shared" si="1"/>
        <v>1.7857605740116834E-2</v>
      </c>
      <c r="I41" s="9">
        <f t="shared" si="2"/>
        <v>-11.617665359459716</v>
      </c>
      <c r="L41" s="9"/>
    </row>
    <row r="42" spans="1:12" ht="14.25" customHeight="1" x14ac:dyDescent="0.3">
      <c r="A42" s="13">
        <v>1614.849976</v>
      </c>
      <c r="B42" s="13">
        <v>90.400002000000001</v>
      </c>
      <c r="E42" s="9">
        <f t="shared" si="0"/>
        <v>-1.0614344509075706E-2</v>
      </c>
      <c r="G42" s="9">
        <f t="shared" si="1"/>
        <v>-7.7735539020906321E-3</v>
      </c>
      <c r="I42" s="9">
        <f t="shared" si="2"/>
        <v>-17.843303264032738</v>
      </c>
      <c r="L42" s="9"/>
    </row>
    <row r="43" spans="1:12" ht="14.25" customHeight="1" x14ac:dyDescent="0.3">
      <c r="A43" s="13">
        <v>1597.8000489999999</v>
      </c>
      <c r="B43" s="13">
        <v>89.699996999999996</v>
      </c>
      <c r="E43" s="9">
        <f t="shared" si="0"/>
        <v>-3.3226052687899432E-3</v>
      </c>
      <c r="G43" s="9">
        <f t="shared" si="1"/>
        <v>4.4694152375187216E-2</v>
      </c>
      <c r="I43" s="9">
        <f t="shared" si="2"/>
        <v>-1.2997935273083936</v>
      </c>
      <c r="L43" s="9"/>
    </row>
    <row r="44" spans="1:12" ht="14.25" customHeight="1" x14ac:dyDescent="0.3">
      <c r="A44" s="13">
        <v>1592.5</v>
      </c>
      <c r="B44" s="13">
        <v>93.800003000000004</v>
      </c>
      <c r="E44" s="9">
        <f t="shared" si="0"/>
        <v>2.0202707317519469E-2</v>
      </c>
      <c r="G44" s="9">
        <f t="shared" si="1"/>
        <v>-2.4279584105622993E-2</v>
      </c>
      <c r="I44" s="9">
        <f t="shared" si="2"/>
        <v>29.895386341203569</v>
      </c>
      <c r="L44" s="9"/>
    </row>
    <row r="45" spans="1:12" ht="14.25" customHeight="1" x14ac:dyDescent="0.3">
      <c r="A45" s="13">
        <v>1625</v>
      </c>
      <c r="B45" s="13">
        <v>91.550003000000004</v>
      </c>
      <c r="E45" s="9">
        <f t="shared" si="0"/>
        <v>9.7979963262530296E-3</v>
      </c>
      <c r="G45" s="9">
        <f t="shared" si="1"/>
        <v>-2.7687260464888987E-2</v>
      </c>
      <c r="I45" s="9">
        <f t="shared" si="2"/>
        <v>13.386975251538805</v>
      </c>
      <c r="L45" s="9"/>
    </row>
    <row r="46" spans="1:12" ht="14.25" customHeight="1" x14ac:dyDescent="0.3">
      <c r="A46" s="13">
        <v>1641</v>
      </c>
      <c r="B46" s="13">
        <v>89.050003000000004</v>
      </c>
      <c r="E46" s="9">
        <f t="shared" si="0"/>
        <v>-1.1769138366291267E-2</v>
      </c>
      <c r="G46" s="9">
        <f t="shared" si="1"/>
        <v>1.7807915839130148E-2</v>
      </c>
      <c r="I46" s="9">
        <f t="shared" si="2"/>
        <v>-17.727361100185682</v>
      </c>
      <c r="L46" s="9"/>
    </row>
    <row r="47" spans="1:12" ht="14.25" customHeight="1" x14ac:dyDescent="0.3">
      <c r="A47" s="13">
        <v>1621.8000489999999</v>
      </c>
      <c r="B47" s="13">
        <v>90.650002000000001</v>
      </c>
      <c r="E47" s="9">
        <f t="shared" si="0"/>
        <v>-9.8212224635893901E-3</v>
      </c>
      <c r="G47" s="9">
        <f t="shared" si="1"/>
        <v>-1.5004437786661348E-2</v>
      </c>
      <c r="I47" s="9">
        <f t="shared" si="2"/>
        <v>-17.288211388058901</v>
      </c>
      <c r="L47" s="9"/>
    </row>
    <row r="48" spans="1:12" ht="14.25" customHeight="1" x14ac:dyDescent="0.3">
      <c r="A48" s="13">
        <v>1605.9499510000001</v>
      </c>
      <c r="B48" s="13">
        <v>89.300003000000004</v>
      </c>
      <c r="E48" s="9">
        <f t="shared" si="0"/>
        <v>-2.6340971418617083E-2</v>
      </c>
      <c r="G48" s="9">
        <f t="shared" si="1"/>
        <v>-8.9989694631938712E-3</v>
      </c>
      <c r="I48" s="9">
        <f t="shared" si="2"/>
        <v>-43.105889759080632</v>
      </c>
      <c r="L48" s="9"/>
    </row>
    <row r="49" spans="1:12" ht="14.25" customHeight="1" x14ac:dyDescent="0.3">
      <c r="A49" s="13">
        <v>1564.1999510000001</v>
      </c>
      <c r="B49" s="13">
        <v>88.5</v>
      </c>
      <c r="E49" s="9">
        <f t="shared" si="0"/>
        <v>6.1821509647070278E-3</v>
      </c>
      <c r="G49" s="9">
        <f t="shared" si="1"/>
        <v>-2.575249610241474E-2</v>
      </c>
      <c r="I49" s="9">
        <f t="shared" si="2"/>
        <v>7.3910243310056316</v>
      </c>
      <c r="L49" s="9"/>
    </row>
    <row r="50" spans="1:12" ht="14.25" customHeight="1" x14ac:dyDescent="0.3">
      <c r="A50" s="13">
        <v>1573.900024</v>
      </c>
      <c r="B50" s="13">
        <v>86.25</v>
      </c>
      <c r="E50" s="9">
        <f t="shared" si="0"/>
        <v>-1.034628793037534E-2</v>
      </c>
      <c r="G50" s="9">
        <f t="shared" si="1"/>
        <v>-1.7544309650909508E-2</v>
      </c>
      <c r="I50" s="9">
        <f t="shared" si="2"/>
        <v>-17.797219529319605</v>
      </c>
      <c r="L50" s="9"/>
    </row>
    <row r="51" spans="1:12" ht="14.25" customHeight="1" x14ac:dyDescent="0.3">
      <c r="A51" s="13">
        <v>1557.6999510000001</v>
      </c>
      <c r="B51" s="13">
        <v>84.75</v>
      </c>
      <c r="E51" s="9">
        <f t="shared" si="0"/>
        <v>3.5474217179490848E-2</v>
      </c>
      <c r="G51" s="9">
        <f t="shared" si="1"/>
        <v>4.7086843360998496E-3</v>
      </c>
      <c r="I51" s="9">
        <f t="shared" si="2"/>
        <v>55.657247359740715</v>
      </c>
      <c r="L51" s="9"/>
    </row>
    <row r="52" spans="1:12" ht="14.25" customHeight="1" x14ac:dyDescent="0.3">
      <c r="A52" s="13">
        <v>1613.9499510000001</v>
      </c>
      <c r="B52" s="13">
        <v>85.150002000000001</v>
      </c>
      <c r="E52" s="9">
        <f t="shared" si="0"/>
        <v>1.3722478168694E-2</v>
      </c>
      <c r="G52" s="9">
        <f t="shared" si="1"/>
        <v>1.8039418587760047E-2</v>
      </c>
      <c r="I52" s="9">
        <f t="shared" si="2"/>
        <v>23.683449496788857</v>
      </c>
      <c r="L52" s="9"/>
    </row>
    <row r="53" spans="1:12" ht="14.25" customHeight="1" x14ac:dyDescent="0.3">
      <c r="A53" s="13">
        <v>1636.25</v>
      </c>
      <c r="B53" s="13">
        <v>86.699996999999996</v>
      </c>
      <c r="E53" s="9">
        <f t="shared" si="0"/>
        <v>-2.9365070224999033E-2</v>
      </c>
      <c r="G53" s="9">
        <f t="shared" si="1"/>
        <v>-2.2748102923859762E-2</v>
      </c>
      <c r="I53" s="9">
        <f t="shared" si="2"/>
        <v>-50.020856610909007</v>
      </c>
      <c r="L53" s="9"/>
    </row>
    <row r="54" spans="1:12" ht="14.25" customHeight="1" x14ac:dyDescent="0.3">
      <c r="A54" s="13">
        <v>1588.900024</v>
      </c>
      <c r="B54" s="13">
        <v>84.75</v>
      </c>
      <c r="E54" s="9">
        <f t="shared" si="0"/>
        <v>-1.034343126804734E-2</v>
      </c>
      <c r="G54" s="9">
        <f t="shared" si="1"/>
        <v>2.3570665424895612E-3</v>
      </c>
      <c r="I54" s="9">
        <f t="shared" si="2"/>
        <v>-16.234916800566776</v>
      </c>
      <c r="L54" s="9"/>
    </row>
    <row r="55" spans="1:12" ht="14.25" customHeight="1" x14ac:dyDescent="0.3">
      <c r="A55" s="13">
        <v>1572.5500489999999</v>
      </c>
      <c r="B55" s="13">
        <v>84.949996999999996</v>
      </c>
      <c r="E55" s="9">
        <f t="shared" si="0"/>
        <v>9.4619150357834834E-3</v>
      </c>
      <c r="G55" s="9">
        <f t="shared" si="1"/>
        <v>-5.8869592862187425E-4</v>
      </c>
      <c r="I55" s="9">
        <f t="shared" si="2"/>
        <v>14.829325235784813</v>
      </c>
      <c r="L55" s="9"/>
    </row>
    <row r="56" spans="1:12" ht="14.25" customHeight="1" x14ac:dyDescent="0.3">
      <c r="A56" s="13">
        <v>1587.5</v>
      </c>
      <c r="B56" s="13">
        <v>84.900002000000001</v>
      </c>
      <c r="E56" s="9">
        <f t="shared" si="0"/>
        <v>5.340047242907371E-3</v>
      </c>
      <c r="G56" s="9">
        <f t="shared" si="1"/>
        <v>5.6110891841298464E-2</v>
      </c>
      <c r="I56" s="9">
        <f t="shared" si="2"/>
        <v>13.241139827663474</v>
      </c>
      <c r="L56" s="9"/>
    </row>
    <row r="57" spans="1:12" ht="14.25" customHeight="1" x14ac:dyDescent="0.3">
      <c r="A57" s="13">
        <v>1596</v>
      </c>
      <c r="B57" s="13">
        <v>89.800003000000004</v>
      </c>
      <c r="E57" s="9">
        <f t="shared" si="0"/>
        <v>-1.5788139754132902E-2</v>
      </c>
      <c r="G57" s="9">
        <f t="shared" si="1"/>
        <v>8.869182258152428E-3</v>
      </c>
      <c r="I57" s="9">
        <f t="shared" si="2"/>
        <v>-24.401418454206475</v>
      </c>
      <c r="L57" s="9"/>
    </row>
    <row r="58" spans="1:12" ht="14.25" customHeight="1" x14ac:dyDescent="0.3">
      <c r="A58" s="13">
        <v>1571</v>
      </c>
      <c r="B58" s="13">
        <v>90.599997999999999</v>
      </c>
      <c r="E58" s="9">
        <f t="shared" si="0"/>
        <v>-1.6300190325318095E-2</v>
      </c>
      <c r="G58" s="9">
        <f t="shared" si="1"/>
        <v>-2.9685753900601571E-2</v>
      </c>
      <c r="I58" s="9">
        <f t="shared" si="2"/>
        <v>-28.297128245097721</v>
      </c>
      <c r="L58" s="9"/>
    </row>
    <row r="59" spans="1:12" ht="14.25" customHeight="1" x14ac:dyDescent="0.3">
      <c r="A59" s="13">
        <v>1545.599976</v>
      </c>
      <c r="B59" s="13">
        <v>87.949996999999996</v>
      </c>
      <c r="E59" s="9">
        <f t="shared" si="0"/>
        <v>6.0633766830314618E-3</v>
      </c>
      <c r="G59" s="9">
        <f t="shared" si="1"/>
        <v>-1.8359655642141107E-2</v>
      </c>
      <c r="I59" s="9">
        <f t="shared" si="2"/>
        <v>7.7568231971250423</v>
      </c>
      <c r="L59" s="9"/>
    </row>
    <row r="60" spans="1:12" ht="14.25" customHeight="1" x14ac:dyDescent="0.3">
      <c r="A60" s="13">
        <v>1555</v>
      </c>
      <c r="B60" s="13">
        <v>86.349997999999999</v>
      </c>
      <c r="E60" s="9">
        <f t="shared" si="0"/>
        <v>6.8574314082362163E-3</v>
      </c>
      <c r="G60" s="9">
        <f t="shared" si="1"/>
        <v>-1.1062657217407814E-2</v>
      </c>
      <c r="I60" s="9">
        <f t="shared" si="2"/>
        <v>9.7080454112094667</v>
      </c>
      <c r="L60" s="9"/>
    </row>
    <row r="61" spans="1:12" ht="14.25" customHeight="1" x14ac:dyDescent="0.3">
      <c r="A61" s="13">
        <v>1565.6999510000001</v>
      </c>
      <c r="B61" s="13">
        <v>85.400002000000001</v>
      </c>
      <c r="E61" s="9">
        <f t="shared" si="0"/>
        <v>5.9222952381626079E-3</v>
      </c>
      <c r="G61" s="9">
        <f t="shared" si="1"/>
        <v>5.8377280593687473E-3</v>
      </c>
      <c r="I61" s="9">
        <f t="shared" si="2"/>
        <v>9.7710793521442767</v>
      </c>
      <c r="L61" s="9"/>
    </row>
    <row r="62" spans="1:12" ht="14.25" customHeight="1" x14ac:dyDescent="0.3">
      <c r="A62" s="13">
        <v>1575</v>
      </c>
      <c r="B62" s="13">
        <v>85.900002000000001</v>
      </c>
      <c r="E62" s="9">
        <f t="shared" si="0"/>
        <v>1.5748356968139112E-2</v>
      </c>
      <c r="G62" s="9">
        <f t="shared" si="1"/>
        <v>-1.9988966654269798E-2</v>
      </c>
      <c r="I62" s="9">
        <f t="shared" si="2"/>
        <v>23.086609949239396</v>
      </c>
      <c r="L62" s="9"/>
    </row>
    <row r="63" spans="1:12" ht="14.25" customHeight="1" x14ac:dyDescent="0.3">
      <c r="A63" s="13">
        <v>1600</v>
      </c>
      <c r="B63" s="13">
        <v>84.199996999999996</v>
      </c>
      <c r="E63" s="9">
        <f t="shared" si="0"/>
        <v>-3.278147402450883E-2</v>
      </c>
      <c r="G63" s="9">
        <f t="shared" si="1"/>
        <v>-1.1346756758273464E-2</v>
      </c>
      <c r="I63" s="9">
        <f t="shared" si="2"/>
        <v>-53.405755324220486</v>
      </c>
      <c r="L63" s="9"/>
    </row>
    <row r="64" spans="1:12" ht="14.25" customHeight="1" x14ac:dyDescent="0.3">
      <c r="A64" s="13">
        <v>1548.400024</v>
      </c>
      <c r="B64" s="13">
        <v>83.25</v>
      </c>
      <c r="E64" s="9">
        <f t="shared" si="0"/>
        <v>-5.180016682241266E-3</v>
      </c>
      <c r="G64" s="9">
        <f t="shared" si="1"/>
        <v>-3.2349504161866743E-2</v>
      </c>
      <c r="I64" s="9">
        <f t="shared" si="2"/>
        <v>-10.713834176578183</v>
      </c>
      <c r="L64" s="9"/>
    </row>
    <row r="65" spans="1:12" ht="14.25" customHeight="1" x14ac:dyDescent="0.3">
      <c r="A65" s="13">
        <v>1540.400024</v>
      </c>
      <c r="B65" s="13">
        <v>80.599997999999999</v>
      </c>
      <c r="E65" s="9">
        <f t="shared" si="0"/>
        <v>-9.0928368224320994E-4</v>
      </c>
      <c r="G65" s="9">
        <f t="shared" si="1"/>
        <v>1.4778655584830783E-2</v>
      </c>
      <c r="I65" s="9">
        <f t="shared" si="2"/>
        <v>-0.20950099537019895</v>
      </c>
      <c r="L65" s="9"/>
    </row>
    <row r="66" spans="1:12" ht="14.25" customHeight="1" x14ac:dyDescent="0.3">
      <c r="A66" s="13">
        <v>1539</v>
      </c>
      <c r="B66" s="13">
        <v>81.800003000000004</v>
      </c>
      <c r="E66" s="9">
        <f t="shared" si="0"/>
        <v>-1.1074712252254823E-2</v>
      </c>
      <c r="G66" s="9">
        <f t="shared" si="1"/>
        <v>-3.4829427816495846E-2</v>
      </c>
      <c r="I66" s="9">
        <f t="shared" si="2"/>
        <v>-19.893029456097818</v>
      </c>
      <c r="L66" s="9"/>
    </row>
    <row r="67" spans="1:12" ht="14.25" customHeight="1" x14ac:dyDescent="0.3">
      <c r="A67" s="13">
        <v>1522.0500489999999</v>
      </c>
      <c r="B67" s="13">
        <v>79</v>
      </c>
      <c r="E67" s="9">
        <f t="shared" si="0"/>
        <v>-7.1541378238883513E-3</v>
      </c>
      <c r="G67" s="9">
        <f t="shared" si="1"/>
        <v>-6.1336860366458128E-2</v>
      </c>
      <c r="I67" s="9">
        <f t="shared" si="2"/>
        <v>-15.734567794352209</v>
      </c>
      <c r="L67" s="9"/>
    </row>
    <row r="68" spans="1:12" ht="14.25" customHeight="1" x14ac:dyDescent="0.3">
      <c r="A68" s="13">
        <v>1511.1999510000001</v>
      </c>
      <c r="B68" s="13">
        <v>74.300003000000004</v>
      </c>
      <c r="E68" s="9">
        <f t="shared" si="0"/>
        <v>-1.0844673752681968E-2</v>
      </c>
      <c r="G68" s="9">
        <f t="shared" si="1"/>
        <v>3.5694429753120434E-2</v>
      </c>
      <c r="I68" s="9">
        <f t="shared" si="2"/>
        <v>-13.736374205923839</v>
      </c>
      <c r="L68" s="9"/>
    </row>
    <row r="69" spans="1:12" ht="14.25" customHeight="1" x14ac:dyDescent="0.3">
      <c r="A69" s="13">
        <v>1494.900024</v>
      </c>
      <c r="B69" s="13">
        <v>77</v>
      </c>
      <c r="E69" s="9">
        <f t="shared" si="0"/>
        <v>8.3601180401542009E-3</v>
      </c>
      <c r="G69" s="9">
        <f t="shared" si="1"/>
        <v>1.1620556696959257E-2</v>
      </c>
      <c r="I69" s="9">
        <f t="shared" si="2"/>
        <v>13.392323524535211</v>
      </c>
      <c r="L69" s="9"/>
    </row>
    <row r="70" spans="1:12" ht="14.25" customHeight="1" x14ac:dyDescent="0.3">
      <c r="A70" s="13">
        <v>1507.4499510000001</v>
      </c>
      <c r="B70" s="13">
        <v>77.900002000000001</v>
      </c>
      <c r="E70" s="9">
        <f t="shared" si="0"/>
        <v>-6.6359206955256896E-4</v>
      </c>
      <c r="G70" s="9">
        <f t="shared" si="1"/>
        <v>-5.2036829961786595E-2</v>
      </c>
      <c r="I70" s="9">
        <f t="shared" si="2"/>
        <v>-5.054000990827844</v>
      </c>
      <c r="L70" s="9"/>
    </row>
    <row r="71" spans="1:12" ht="14.25" customHeight="1" x14ac:dyDescent="0.3">
      <c r="A71" s="13">
        <v>1506.4499510000001</v>
      </c>
      <c r="B71" s="13">
        <v>73.949996999999996</v>
      </c>
      <c r="E71" s="9">
        <f t="shared" si="0"/>
        <v>-7.2617920714429319E-3</v>
      </c>
      <c r="G71" s="9">
        <f t="shared" si="1"/>
        <v>-1.9113127907867997E-2</v>
      </c>
      <c r="I71" s="9">
        <f t="shared" si="2"/>
        <v>-12.352942061644848</v>
      </c>
      <c r="L71" s="9"/>
    </row>
    <row r="72" spans="1:12" ht="14.25" customHeight="1" x14ac:dyDescent="0.3">
      <c r="A72" s="13">
        <v>1495.5500489999999</v>
      </c>
      <c r="B72" s="13">
        <v>72.550003000000004</v>
      </c>
      <c r="E72" s="9">
        <f t="shared" si="0"/>
        <v>2.3041541933849136E-3</v>
      </c>
      <c r="G72" s="9">
        <f t="shared" si="1"/>
        <v>-2.5123484157641623E-2</v>
      </c>
      <c r="I72" s="9">
        <f t="shared" si="2"/>
        <v>1.6232690658130104</v>
      </c>
      <c r="L72" s="9"/>
    </row>
    <row r="73" spans="1:12" ht="14.25" customHeight="1" x14ac:dyDescent="0.3">
      <c r="A73" s="13">
        <v>1499</v>
      </c>
      <c r="B73" s="13">
        <v>70.75</v>
      </c>
      <c r="E73" s="9">
        <f t="shared" si="0"/>
        <v>4.1520914354965861E-2</v>
      </c>
      <c r="G73" s="9">
        <f t="shared" si="1"/>
        <v>-9.2297710134734492E-3</v>
      </c>
      <c r="I73" s="9">
        <f t="shared" si="2"/>
        <v>61.586844318890577</v>
      </c>
      <c r="L73" s="9"/>
    </row>
    <row r="74" spans="1:12" ht="14.25" customHeight="1" x14ac:dyDescent="0.3">
      <c r="A74" s="13">
        <v>1562.5500489999999</v>
      </c>
      <c r="B74" s="13">
        <v>70.099997999999999</v>
      </c>
      <c r="E74" s="9">
        <f t="shared" si="0"/>
        <v>-9.3553583078910801E-3</v>
      </c>
      <c r="G74" s="9">
        <f t="shared" si="1"/>
        <v>1.5570010773224136E-2</v>
      </c>
      <c r="I74" s="9">
        <f t="shared" si="2"/>
        <v>-13.526757858344773</v>
      </c>
      <c r="L74" s="9"/>
    </row>
    <row r="75" spans="1:12" ht="14.25" customHeight="1" x14ac:dyDescent="0.3">
      <c r="A75" s="13">
        <v>1548</v>
      </c>
      <c r="B75" s="13">
        <v>71.199996999999996</v>
      </c>
      <c r="E75" s="9">
        <f t="shared" si="0"/>
        <v>-3.1898731074308288E-2</v>
      </c>
      <c r="G75" s="9">
        <f t="shared" si="1"/>
        <v>1.9472117999443071E-2</v>
      </c>
      <c r="I75" s="9">
        <f t="shared" si="2"/>
        <v>-47.992820959885236</v>
      </c>
      <c r="L75" s="9"/>
    </row>
    <row r="76" spans="1:12" ht="14.25" customHeight="1" x14ac:dyDescent="0.3">
      <c r="A76" s="13">
        <v>1499.400024</v>
      </c>
      <c r="B76" s="13">
        <v>72.599997999999999</v>
      </c>
      <c r="E76" s="9">
        <f t="shared" si="0"/>
        <v>-9.6502718385641749E-3</v>
      </c>
      <c r="G76" s="9">
        <f t="shared" si="1"/>
        <v>-1.9472117999442935E-2</v>
      </c>
      <c r="I76" s="9">
        <f t="shared" si="2"/>
        <v>-15.883293554164968</v>
      </c>
      <c r="L76" s="9"/>
    </row>
    <row r="77" spans="1:12" ht="14.25" customHeight="1" x14ac:dyDescent="0.3">
      <c r="A77" s="13">
        <v>1485</v>
      </c>
      <c r="B77" s="13">
        <v>71.199996999999996</v>
      </c>
      <c r="E77" s="9">
        <f t="shared" si="0"/>
        <v>-1.5164896878988879E-2</v>
      </c>
      <c r="G77" s="9">
        <f t="shared" si="1"/>
        <v>-1.9858723534829089E-2</v>
      </c>
      <c r="I77" s="9">
        <f t="shared" si="2"/>
        <v>-23.933812921402144</v>
      </c>
      <c r="L77" s="9"/>
    </row>
    <row r="78" spans="1:12" ht="14.25" customHeight="1" x14ac:dyDescent="0.3">
      <c r="A78" s="13">
        <v>1462.650024</v>
      </c>
      <c r="B78" s="13">
        <v>69.800003000000004</v>
      </c>
      <c r="E78" s="9">
        <f t="shared" si="0"/>
        <v>-4.076305540583771E-3</v>
      </c>
      <c r="G78" s="9">
        <f t="shared" si="1"/>
        <v>3.6572274267711022E-2</v>
      </c>
      <c r="I78" s="9">
        <f t="shared" si="2"/>
        <v>-3.4094635431631333</v>
      </c>
      <c r="L78" s="9"/>
    </row>
    <row r="79" spans="1:12" ht="14.25" customHeight="1" x14ac:dyDescent="0.3">
      <c r="A79" s="13">
        <v>1456.6999510000001</v>
      </c>
      <c r="B79" s="13">
        <v>72.400002000000001</v>
      </c>
      <c r="E79" s="9">
        <f t="shared" si="0"/>
        <v>2.8791307494701623E-3</v>
      </c>
      <c r="G79" s="9">
        <f t="shared" si="1"/>
        <v>-2.7663226684466339E-3</v>
      </c>
      <c r="I79" s="9">
        <f t="shared" si="2"/>
        <v>3.9937478549475971</v>
      </c>
      <c r="L79" s="9"/>
    </row>
    <row r="80" spans="1:12" ht="14.25" customHeight="1" x14ac:dyDescent="0.3">
      <c r="A80" s="13">
        <v>1460.900024</v>
      </c>
      <c r="B80" s="13">
        <v>72.199996999999996</v>
      </c>
      <c r="E80" s="9">
        <f t="shared" si="0"/>
        <v>-1.9422094621424382E-2</v>
      </c>
      <c r="G80" s="9">
        <f t="shared" si="1"/>
        <v>-1.0442141959061431E-2</v>
      </c>
      <c r="I80" s="9">
        <f t="shared" si="2"/>
        <v>-29.127661116686959</v>
      </c>
      <c r="L80" s="9"/>
    </row>
    <row r="81" spans="1:12" ht="14.25" customHeight="1" x14ac:dyDescent="0.3">
      <c r="A81" s="13">
        <v>1432.8000489999999</v>
      </c>
      <c r="B81" s="13">
        <v>71.449996999999996</v>
      </c>
      <c r="E81" s="9">
        <f t="shared" si="0"/>
        <v>-2.3872910279791843E-2</v>
      </c>
      <c r="G81" s="9">
        <f t="shared" si="1"/>
        <v>-3.4891357791212288E-2</v>
      </c>
      <c r="I81" s="9">
        <f t="shared" si="2"/>
        <v>-36.698094428166399</v>
      </c>
      <c r="L81" s="9"/>
    </row>
    <row r="82" spans="1:12" ht="14.25" customHeight="1" x14ac:dyDescent="0.3">
      <c r="A82" s="13">
        <v>1399</v>
      </c>
      <c r="B82" s="13">
        <v>69</v>
      </c>
      <c r="E82" s="9">
        <f t="shared" si="0"/>
        <v>5.3110685573598809E-3</v>
      </c>
      <c r="G82" s="9">
        <f t="shared" si="1"/>
        <v>2.0796691164036474E-2</v>
      </c>
      <c r="I82" s="9">
        <f t="shared" si="2"/>
        <v>8.8651566020649906</v>
      </c>
      <c r="L82" s="9"/>
    </row>
    <row r="83" spans="1:12" ht="14.25" customHeight="1" x14ac:dyDescent="0.3">
      <c r="A83" s="13">
        <v>1406.4499510000001</v>
      </c>
      <c r="B83" s="13">
        <v>70.449996999999996</v>
      </c>
      <c r="E83" s="9">
        <f t="shared" si="0"/>
        <v>2.1280018687894513E-2</v>
      </c>
      <c r="G83" s="9">
        <f t="shared" si="1"/>
        <v>-3.1725761696226693E-2</v>
      </c>
      <c r="I83" s="9">
        <f t="shared" si="2"/>
        <v>27.694201424546439</v>
      </c>
      <c r="L83" s="9"/>
    </row>
    <row r="84" spans="1:12" ht="14.25" customHeight="1" x14ac:dyDescent="0.3">
      <c r="A84" s="13">
        <v>1436.6999510000001</v>
      </c>
      <c r="B84" s="13">
        <v>68.25</v>
      </c>
      <c r="E84" s="9">
        <f t="shared" si="0"/>
        <v>5.7605386357969844E-3</v>
      </c>
      <c r="G84" s="9">
        <f t="shared" si="1"/>
        <v>-7.3291320392352875E-4</v>
      </c>
      <c r="I84" s="9">
        <f t="shared" si="2"/>
        <v>8.2261442496153556</v>
      </c>
      <c r="L84" s="9"/>
    </row>
    <row r="85" spans="1:12" ht="14.25" customHeight="1" x14ac:dyDescent="0.3">
      <c r="A85" s="13">
        <v>1445</v>
      </c>
      <c r="B85" s="13">
        <v>68.199996999999996</v>
      </c>
      <c r="E85" s="9">
        <f t="shared" si="0"/>
        <v>-1.9073515985971904E-2</v>
      </c>
      <c r="G85" s="9">
        <f t="shared" si="1"/>
        <v>-7.9309794469612921E-2</v>
      </c>
      <c r="I85" s="9">
        <f t="shared" si="2"/>
        <v>-32.97015834462762</v>
      </c>
      <c r="L85" s="9"/>
    </row>
    <row r="86" spans="1:12" ht="14.25" customHeight="1" x14ac:dyDescent="0.3">
      <c r="A86" s="13">
        <v>1417.6999510000001</v>
      </c>
      <c r="B86" s="13">
        <v>63</v>
      </c>
      <c r="E86" s="9">
        <f t="shared" si="0"/>
        <v>6.1179988139447722E-3</v>
      </c>
      <c r="G86" s="9">
        <f t="shared" si="1"/>
        <v>6.3291665973884137E-3</v>
      </c>
      <c r="I86" s="9">
        <f t="shared" si="2"/>
        <v>9.0722241143830313</v>
      </c>
      <c r="L86" s="9"/>
    </row>
    <row r="87" spans="1:12" ht="14.25" customHeight="1" x14ac:dyDescent="0.3">
      <c r="A87" s="13">
        <v>1426.400024</v>
      </c>
      <c r="B87" s="13">
        <v>63.400002000000001</v>
      </c>
      <c r="E87" s="9">
        <f t="shared" si="0"/>
        <v>2.804044528151248E-4</v>
      </c>
      <c r="G87" s="9">
        <f t="shared" si="1"/>
        <v>-4.0230685432347764E-2</v>
      </c>
      <c r="I87" s="9">
        <f t="shared" si="2"/>
        <v>-2.1506566186470186</v>
      </c>
      <c r="L87" s="9"/>
    </row>
    <row r="88" spans="1:12" ht="14.25" customHeight="1" x14ac:dyDescent="0.3">
      <c r="A88" s="13">
        <v>1426.8000489999999</v>
      </c>
      <c r="B88" s="13">
        <v>60.900002000000001</v>
      </c>
      <c r="E88" s="9">
        <f t="shared" si="0"/>
        <v>5.4518391356112427E-3</v>
      </c>
      <c r="G88" s="9">
        <f t="shared" si="1"/>
        <v>6.5466190723786353E-3</v>
      </c>
      <c r="I88" s="9">
        <f t="shared" si="2"/>
        <v>8.1773734604313351</v>
      </c>
      <c r="L88" s="9"/>
    </row>
    <row r="89" spans="1:12" ht="14.25" customHeight="1" x14ac:dyDescent="0.3">
      <c r="A89" s="13">
        <v>1434.599976</v>
      </c>
      <c r="B89" s="13">
        <v>61.299999</v>
      </c>
      <c r="E89" s="9">
        <f t="shared" si="0"/>
        <v>-3.9111490330645668E-3</v>
      </c>
      <c r="G89" s="9">
        <f t="shared" si="1"/>
        <v>3.7619529796301406E-2</v>
      </c>
      <c r="I89" s="9">
        <f t="shared" si="2"/>
        <v>-3.3048571700731042</v>
      </c>
      <c r="L89" s="9"/>
    </row>
    <row r="90" spans="1:12" ht="14.25" customHeight="1" x14ac:dyDescent="0.3">
      <c r="A90" s="13">
        <v>1429</v>
      </c>
      <c r="B90" s="13">
        <v>63.650002000000001</v>
      </c>
      <c r="E90" s="9">
        <f t="shared" si="0"/>
        <v>9.0561399150270484E-3</v>
      </c>
      <c r="G90" s="9">
        <f t="shared" si="1"/>
        <v>2.0987913470383888E-2</v>
      </c>
      <c r="I90" s="9">
        <f t="shared" si="2"/>
        <v>14.277104672939412</v>
      </c>
      <c r="L90" s="9"/>
    </row>
    <row r="91" spans="1:12" ht="14.25" customHeight="1" x14ac:dyDescent="0.3">
      <c r="A91" s="13">
        <v>1442</v>
      </c>
      <c r="B91" s="13">
        <v>65</v>
      </c>
      <c r="E91" s="9">
        <f t="shared" si="0"/>
        <v>2.5335144865905403E-2</v>
      </c>
      <c r="G91" s="9">
        <f t="shared" si="1"/>
        <v>1.4509563778678573E-2</v>
      </c>
      <c r="I91" s="9">
        <f t="shared" si="2"/>
        <v>37.476400542249699</v>
      </c>
      <c r="L91" s="9"/>
    </row>
    <row r="92" spans="1:12" ht="14.25" customHeight="1" x14ac:dyDescent="0.3">
      <c r="A92" s="13">
        <v>1479</v>
      </c>
      <c r="B92" s="13">
        <v>65.949996999999996</v>
      </c>
      <c r="E92" s="9">
        <f t="shared" si="0"/>
        <v>1.6529317912371732E-2</v>
      </c>
      <c r="G92" s="9">
        <f t="shared" si="1"/>
        <v>2.2718829261383108E-3</v>
      </c>
      <c r="I92" s="9">
        <f t="shared" si="2"/>
        <v>24.596691864560963</v>
      </c>
      <c r="L92" s="9"/>
    </row>
    <row r="93" spans="1:12" ht="14.25" customHeight="1" x14ac:dyDescent="0.3">
      <c r="A93" s="13">
        <v>1503.650024</v>
      </c>
      <c r="B93" s="13">
        <v>66.099997999999999</v>
      </c>
      <c r="E93" s="9">
        <f t="shared" si="0"/>
        <v>-3.3714649867863287E-2</v>
      </c>
      <c r="G93" s="9">
        <f t="shared" si="1"/>
        <v>-3.2285633240782173E-2</v>
      </c>
      <c r="I93" s="9">
        <f t="shared" si="2"/>
        <v>-52.829114375608661</v>
      </c>
      <c r="L93" s="9"/>
    </row>
    <row r="94" spans="1:12" ht="14.25" customHeight="1" x14ac:dyDescent="0.3">
      <c r="A94" s="13">
        <v>1453.8000489999999</v>
      </c>
      <c r="B94" s="13">
        <v>64</v>
      </c>
      <c r="E94" s="9">
        <f t="shared" si="0"/>
        <v>-2.2186829474155442E-2</v>
      </c>
      <c r="G94" s="9">
        <f t="shared" si="1"/>
        <v>-1.8928025809085876E-2</v>
      </c>
      <c r="I94" s="9">
        <f t="shared" si="2"/>
        <v>-33.466607428463327</v>
      </c>
      <c r="L94" s="9"/>
    </row>
    <row r="95" spans="1:12" ht="14.25" customHeight="1" x14ac:dyDescent="0.3">
      <c r="A95" s="13">
        <v>1421.900024</v>
      </c>
      <c r="B95" s="13">
        <v>62.799999</v>
      </c>
      <c r="E95" s="9">
        <f t="shared" si="0"/>
        <v>7.7329680869967507E-4</v>
      </c>
      <c r="G95" s="9">
        <f t="shared" si="1"/>
        <v>7.9302558017560632E-3</v>
      </c>
      <c r="I95" s="9">
        <f t="shared" si="2"/>
        <v>1.5975708072692165</v>
      </c>
      <c r="L95" s="9"/>
    </row>
    <row r="96" spans="1:12" ht="14.25" customHeight="1" x14ac:dyDescent="0.3">
      <c r="A96" s="13">
        <v>1423</v>
      </c>
      <c r="B96" s="13">
        <v>63.299999</v>
      </c>
      <c r="E96" s="9">
        <f t="shared" si="0"/>
        <v>-9.461359934044216E-3</v>
      </c>
      <c r="G96" s="9">
        <f t="shared" si="1"/>
        <v>4.7281255471930657E-3</v>
      </c>
      <c r="I96" s="9">
        <f t="shared" si="2"/>
        <v>-13.164224843735724</v>
      </c>
      <c r="L96" s="9"/>
    </row>
    <row r="97" spans="1:12" ht="14.25" customHeight="1" x14ac:dyDescent="0.3">
      <c r="A97" s="13">
        <v>1409.599976</v>
      </c>
      <c r="B97" s="13">
        <v>63.599997999999999</v>
      </c>
      <c r="E97" s="9">
        <f t="shared" si="0"/>
        <v>8.5099493815492754E-4</v>
      </c>
      <c r="G97" s="9">
        <f t="shared" si="1"/>
        <v>-1.5735330008890985E-3</v>
      </c>
      <c r="I97" s="9">
        <f t="shared" si="2"/>
        <v>1.0994857486898266</v>
      </c>
      <c r="L97" s="9"/>
    </row>
    <row r="98" spans="1:12" ht="14.25" customHeight="1" x14ac:dyDescent="0.3">
      <c r="A98" s="13">
        <v>1410.8000489999999</v>
      </c>
      <c r="B98" s="13">
        <v>63.5</v>
      </c>
      <c r="E98" s="9">
        <f t="shared" si="0"/>
        <v>9.9797368867290456E-3</v>
      </c>
      <c r="G98" s="9">
        <f t="shared" si="1"/>
        <v>-1.5760129097248394E-3</v>
      </c>
      <c r="I98" s="9">
        <f t="shared" si="2"/>
        <v>13.979336469036916</v>
      </c>
      <c r="L98" s="9"/>
    </row>
    <row r="99" spans="1:12" ht="14.25" customHeight="1" x14ac:dyDescent="0.3">
      <c r="A99" s="13">
        <v>1424.9499510000001</v>
      </c>
      <c r="B99" s="13">
        <v>63.400002000000001</v>
      </c>
      <c r="E99" s="9">
        <f t="shared" si="0"/>
        <v>3.5377532732607155E-3</v>
      </c>
      <c r="G99" s="9">
        <f t="shared" si="1"/>
        <v>7.072658166212378E-3</v>
      </c>
      <c r="I99" s="9">
        <f t="shared" si="2"/>
        <v>5.4895278952661277</v>
      </c>
      <c r="L99" s="9"/>
    </row>
    <row r="100" spans="1:12" ht="14.25" customHeight="1" x14ac:dyDescent="0.3">
      <c r="A100" s="13">
        <v>1430</v>
      </c>
      <c r="B100" s="13">
        <v>63.849997999999999</v>
      </c>
      <c r="E100" s="9">
        <f t="shared" si="0"/>
        <v>-4.0642261112092621E-3</v>
      </c>
      <c r="G100" s="9">
        <f t="shared" si="1"/>
        <v>9.4811717141588273E-2</v>
      </c>
      <c r="I100" s="9">
        <f t="shared" si="2"/>
        <v>0.24188461083773216</v>
      </c>
      <c r="L100" s="9"/>
    </row>
    <row r="101" spans="1:12" ht="14.25" customHeight="1" x14ac:dyDescent="0.3">
      <c r="A101" s="13">
        <v>1424.1999510000001</v>
      </c>
      <c r="B101" s="13">
        <v>70.199996999999996</v>
      </c>
      <c r="E101" s="9">
        <f t="shared" si="0"/>
        <v>-1.1013931869627815E-2</v>
      </c>
      <c r="G101" s="9">
        <f t="shared" si="1"/>
        <v>4.4575694571704245E-2</v>
      </c>
      <c r="I101" s="9">
        <f t="shared" si="2"/>
        <v>-12.556827603834719</v>
      </c>
      <c r="L101" s="9"/>
    </row>
    <row r="102" spans="1:12" ht="14.25" customHeight="1" x14ac:dyDescent="0.3">
      <c r="A102" s="13">
        <v>1408.599976</v>
      </c>
      <c r="B102" s="13">
        <v>73.400002000000001</v>
      </c>
      <c r="E102" s="9">
        <f t="shared" si="0"/>
        <v>-6.9100556343940044E-3</v>
      </c>
      <c r="G102" s="9">
        <f t="shared" si="1"/>
        <v>-2.0457149712492955E-3</v>
      </c>
      <c r="I102" s="9">
        <f t="shared" si="2"/>
        <v>-9.8836596837471884</v>
      </c>
      <c r="L102" s="9"/>
    </row>
    <row r="103" spans="1:12" ht="14.25" customHeight="1" x14ac:dyDescent="0.3">
      <c r="A103" s="13">
        <v>1398.900024</v>
      </c>
      <c r="B103" s="13">
        <v>73.25</v>
      </c>
      <c r="E103" s="9">
        <f t="shared" si="0"/>
        <v>3.076079379422202E-2</v>
      </c>
      <c r="G103" s="9">
        <f t="shared" si="1"/>
        <v>-2.5580350540433856E-2</v>
      </c>
      <c r="I103" s="9">
        <f t="shared" si="2"/>
        <v>41.157514499909453</v>
      </c>
      <c r="L103" s="9"/>
    </row>
    <row r="104" spans="1:12" ht="14.25" customHeight="1" x14ac:dyDescent="0.3">
      <c r="A104" s="13">
        <v>1442.599976</v>
      </c>
      <c r="B104" s="13">
        <v>71.400002000000001</v>
      </c>
      <c r="E104" s="9">
        <f t="shared" si="0"/>
        <v>2.7451447285892296E-2</v>
      </c>
      <c r="G104" s="9">
        <f t="shared" si="1"/>
        <v>8.0042653805835473E-2</v>
      </c>
      <c r="I104" s="9">
        <f t="shared" si="2"/>
        <v>45.316502837615452</v>
      </c>
      <c r="L104" s="9"/>
    </row>
    <row r="105" spans="1:12" ht="14.25" customHeight="1" x14ac:dyDescent="0.3">
      <c r="A105" s="13">
        <v>1482.75</v>
      </c>
      <c r="B105" s="13">
        <v>77.349997999999999</v>
      </c>
      <c r="E105" s="9">
        <f t="shared" si="0"/>
        <v>-2.6337292585025779E-3</v>
      </c>
      <c r="G105" s="9">
        <f t="shared" si="1"/>
        <v>1.4120889775544614E-2</v>
      </c>
      <c r="I105" s="9">
        <f t="shared" si="2"/>
        <v>-2.8129112621481012</v>
      </c>
      <c r="L105" s="9"/>
    </row>
    <row r="106" spans="1:12" ht="14.25" customHeight="1" x14ac:dyDescent="0.3">
      <c r="A106" s="13">
        <v>1478.849976</v>
      </c>
      <c r="B106" s="13">
        <v>78.449996999999996</v>
      </c>
      <c r="E106" s="9">
        <f t="shared" si="0"/>
        <v>-8.795337792153567E-3</v>
      </c>
      <c r="G106" s="9">
        <f t="shared" si="1"/>
        <v>-2.4517279644359159E-2</v>
      </c>
      <c r="I106" s="9">
        <f t="shared" si="2"/>
        <v>-14.930365597386333</v>
      </c>
      <c r="L106" s="9"/>
    </row>
    <row r="107" spans="1:12" ht="14.25" customHeight="1" x14ac:dyDescent="0.3">
      <c r="A107" s="13">
        <v>1465.900024</v>
      </c>
      <c r="B107" s="13">
        <v>76.550003000000004</v>
      </c>
      <c r="E107" s="9">
        <f t="shared" si="0"/>
        <v>2.4261584523114069E-2</v>
      </c>
      <c r="G107" s="9">
        <f t="shared" si="1"/>
        <v>8.4552568768622369E-3</v>
      </c>
      <c r="I107" s="9">
        <f t="shared" si="2"/>
        <v>36.212307274000516</v>
      </c>
      <c r="L107" s="9"/>
    </row>
    <row r="108" spans="1:12" ht="14.25" customHeight="1" x14ac:dyDescent="0.3">
      <c r="A108" s="13">
        <v>1501.900024</v>
      </c>
      <c r="B108" s="13">
        <v>77.199996999999996</v>
      </c>
      <c r="E108" s="9">
        <f t="shared" si="0"/>
        <v>1.2275322238372665E-2</v>
      </c>
      <c r="G108" s="9">
        <f t="shared" si="1"/>
        <v>6.2147450658359783E-2</v>
      </c>
      <c r="I108" s="9">
        <f t="shared" si="2"/>
        <v>23.234089768802662</v>
      </c>
      <c r="L108" s="9"/>
    </row>
    <row r="109" spans="1:12" ht="14.25" customHeight="1" x14ac:dyDescent="0.3">
      <c r="A109" s="13">
        <v>1520.4499510000001</v>
      </c>
      <c r="B109" s="13">
        <v>82.150002000000001</v>
      </c>
      <c r="E109" s="9">
        <f t="shared" si="0"/>
        <v>-4.4162955623645818E-3</v>
      </c>
      <c r="G109" s="9">
        <f t="shared" si="1"/>
        <v>2.1078768482076633E-2</v>
      </c>
      <c r="I109" s="9">
        <f t="shared" si="2"/>
        <v>-4.9831354984386138</v>
      </c>
      <c r="L109" s="9"/>
    </row>
    <row r="110" spans="1:12" ht="14.25" customHeight="1" x14ac:dyDescent="0.3">
      <c r="A110" s="13">
        <v>1513.75</v>
      </c>
      <c r="B110" s="13">
        <v>83.900002000000001</v>
      </c>
      <c r="E110" s="9">
        <f t="shared" si="0"/>
        <v>-1.7829348407146901E-2</v>
      </c>
      <c r="G110" s="9">
        <f t="shared" si="1"/>
        <v>-7.1770521238602942E-3</v>
      </c>
      <c r="I110" s="9">
        <f t="shared" si="2"/>
        <v>-27.591330838864604</v>
      </c>
      <c r="L110" s="9"/>
    </row>
    <row r="111" spans="1:12" ht="14.25" customHeight="1" x14ac:dyDescent="0.3">
      <c r="A111" s="13">
        <v>1487</v>
      </c>
      <c r="B111" s="13">
        <v>83.300003000000004</v>
      </c>
      <c r="E111" s="9">
        <f t="shared" si="0"/>
        <v>1.3440862238539562E-3</v>
      </c>
      <c r="G111" s="9">
        <f t="shared" si="1"/>
        <v>-1.6949569908154261E-2</v>
      </c>
      <c r="I111" s="9">
        <f t="shared" si="2"/>
        <v>0.58675699067287312</v>
      </c>
      <c r="L111" s="9"/>
    </row>
    <row r="112" spans="1:12" ht="14.25" customHeight="1" x14ac:dyDescent="0.3">
      <c r="A112" s="13">
        <v>1489</v>
      </c>
      <c r="B112" s="13">
        <v>81.900002000000001</v>
      </c>
      <c r="E112" s="9">
        <f t="shared" si="0"/>
        <v>1.5989681104346905E-2</v>
      </c>
      <c r="G112" s="9">
        <f t="shared" si="1"/>
        <v>-1.4141053176281908E-2</v>
      </c>
      <c r="I112" s="9">
        <f t="shared" si="2"/>
        <v>22.65048288095295</v>
      </c>
      <c r="L112" s="9"/>
    </row>
    <row r="113" spans="1:12" ht="14.25" customHeight="1" x14ac:dyDescent="0.3">
      <c r="A113" s="13">
        <v>1513</v>
      </c>
      <c r="B113" s="13">
        <v>80.75</v>
      </c>
      <c r="E113" s="9">
        <f t="shared" si="0"/>
        <v>4.2868985684918091E-3</v>
      </c>
      <c r="G113" s="9">
        <f t="shared" si="1"/>
        <v>1.3530317279435619E-2</v>
      </c>
      <c r="I113" s="9">
        <f t="shared" si="2"/>
        <v>7.5786506544425336</v>
      </c>
      <c r="L113" s="9"/>
    </row>
    <row r="114" spans="1:12" ht="14.25" customHeight="1" x14ac:dyDescent="0.3">
      <c r="A114" s="13">
        <v>1519.5</v>
      </c>
      <c r="B114" s="13">
        <v>81.849997999999999</v>
      </c>
      <c r="E114" s="9">
        <f t="shared" si="0"/>
        <v>4.9236928617847411E-3</v>
      </c>
      <c r="G114" s="9">
        <f t="shared" si="1"/>
        <v>-2.2861644708320038E-2</v>
      </c>
      <c r="I114" s="9">
        <f t="shared" si="2"/>
        <v>5.6103257298292082</v>
      </c>
      <c r="L114" s="9"/>
    </row>
    <row r="115" spans="1:12" ht="14.25" customHeight="1" x14ac:dyDescent="0.3">
      <c r="A115" s="13">
        <v>1527</v>
      </c>
      <c r="B115" s="13">
        <v>80</v>
      </c>
      <c r="E115" s="9">
        <f t="shared" si="0"/>
        <v>-1.1062966295341406E-2</v>
      </c>
      <c r="G115" s="9">
        <f t="shared" si="1"/>
        <v>-3.3039828238407246E-2</v>
      </c>
      <c r="I115" s="9">
        <f t="shared" si="2"/>
        <v>-19.536335792058907</v>
      </c>
      <c r="L115" s="9"/>
    </row>
    <row r="116" spans="1:12" ht="14.25" customHeight="1" x14ac:dyDescent="0.3">
      <c r="A116" s="13">
        <v>1510.1999510000001</v>
      </c>
      <c r="B116" s="13">
        <v>77.400002000000001</v>
      </c>
      <c r="E116" s="9">
        <f t="shared" si="0"/>
        <v>9.7195305632719175E-3</v>
      </c>
      <c r="G116" s="9">
        <f t="shared" si="1"/>
        <v>1.5384867554393581E-2</v>
      </c>
      <c r="I116" s="9">
        <f t="shared" si="2"/>
        <v>15.869223359876051</v>
      </c>
      <c r="L116" s="9"/>
    </row>
    <row r="117" spans="1:12" ht="14.25" customHeight="1" x14ac:dyDescent="0.3">
      <c r="A117" s="13">
        <v>1524.9499510000001</v>
      </c>
      <c r="B117" s="13">
        <v>78.599997999999999</v>
      </c>
      <c r="E117" s="9">
        <f t="shared" si="0"/>
        <v>-2.8236996928942344E-3</v>
      </c>
      <c r="G117" s="9">
        <f t="shared" si="1"/>
        <v>3.0077480682570927E-2</v>
      </c>
      <c r="I117" s="9">
        <f t="shared" si="2"/>
        <v>-1.9419107868226644</v>
      </c>
      <c r="L117" s="9"/>
    </row>
    <row r="118" spans="1:12" ht="14.25" customHeight="1" x14ac:dyDescent="0.3">
      <c r="A118" s="13">
        <v>1520.650024</v>
      </c>
      <c r="B118" s="13">
        <v>81</v>
      </c>
      <c r="E118" s="9">
        <f t="shared" si="0"/>
        <v>-4.382735796274578E-3</v>
      </c>
      <c r="G118" s="9">
        <f t="shared" si="1"/>
        <v>8.6048104738115552E-3</v>
      </c>
      <c r="I118" s="9">
        <f t="shared" si="2"/>
        <v>-5.9676176454118606</v>
      </c>
      <c r="L118" s="9"/>
    </row>
    <row r="119" spans="1:12" ht="14.25" customHeight="1" x14ac:dyDescent="0.3">
      <c r="A119" s="13">
        <v>1514</v>
      </c>
      <c r="B119" s="13">
        <v>81.699996999999996</v>
      </c>
      <c r="E119" s="9">
        <f t="shared" si="0"/>
        <v>-8.4237229407553606E-3</v>
      </c>
      <c r="G119" s="9">
        <f t="shared" si="1"/>
        <v>-3.0646669306093246E-3</v>
      </c>
      <c r="I119" s="9">
        <f t="shared" si="2"/>
        <v>-13.003899811340396</v>
      </c>
      <c r="L119" s="9"/>
    </row>
    <row r="120" spans="1:12" ht="14.25" customHeight="1" x14ac:dyDescent="0.3">
      <c r="A120" s="13">
        <v>1501.3000489999999</v>
      </c>
      <c r="B120" s="13">
        <v>81.449996999999996</v>
      </c>
      <c r="E120" s="9">
        <f t="shared" si="0"/>
        <v>4.6612126744136561E-4</v>
      </c>
      <c r="G120" s="9">
        <f t="shared" si="1"/>
        <v>1.8851309580956946E-2</v>
      </c>
      <c r="I120" s="9">
        <f t="shared" si="2"/>
        <v>2.2352269904646787</v>
      </c>
      <c r="L120" s="9"/>
    </row>
    <row r="121" spans="1:12" ht="14.25" customHeight="1" x14ac:dyDescent="0.3">
      <c r="A121" s="13">
        <v>1502</v>
      </c>
      <c r="B121" s="13">
        <v>83</v>
      </c>
      <c r="E121" s="9">
        <f t="shared" si="0"/>
        <v>-8.6927996400711135E-3</v>
      </c>
      <c r="G121" s="9">
        <f t="shared" si="1"/>
        <v>-2.8721778426868304E-2</v>
      </c>
      <c r="I121" s="9">
        <f t="shared" si="2"/>
        <v>-15.440492668816882</v>
      </c>
      <c r="L121" s="9"/>
    </row>
    <row r="122" spans="1:12" ht="14.25" customHeight="1" x14ac:dyDescent="0.3">
      <c r="A122" s="13">
        <v>1489</v>
      </c>
      <c r="B122" s="13">
        <v>80.650002000000001</v>
      </c>
      <c r="E122" s="9">
        <f t="shared" si="0"/>
        <v>5.0577380855894253E-3</v>
      </c>
      <c r="G122" s="9">
        <f t="shared" si="1"/>
        <v>6.7963808520891244E-3</v>
      </c>
      <c r="I122" s="9">
        <f t="shared" si="2"/>
        <v>8.0791001387564041</v>
      </c>
      <c r="L122" s="9"/>
    </row>
    <row r="123" spans="1:12" ht="14.25" customHeight="1" x14ac:dyDescent="0.3">
      <c r="A123" s="13">
        <v>1496.5500489999999</v>
      </c>
      <c r="B123" s="13">
        <v>81.199996999999996</v>
      </c>
      <c r="E123" s="9">
        <f t="shared" si="0"/>
        <v>-7.0745454918939646E-3</v>
      </c>
      <c r="G123" s="9">
        <f t="shared" si="1"/>
        <v>-9.9010091612764337E-3</v>
      </c>
      <c r="I123" s="9">
        <f t="shared" si="2"/>
        <v>-11.39137331673926</v>
      </c>
      <c r="L123" s="9"/>
    </row>
    <row r="124" spans="1:12" ht="14.25" customHeight="1" x14ac:dyDescent="0.3">
      <c r="A124" s="13">
        <v>1486</v>
      </c>
      <c r="B124" s="13">
        <v>80.400002000000001</v>
      </c>
      <c r="E124" s="9">
        <f t="shared" si="0"/>
        <v>6.7069332567180799E-3</v>
      </c>
      <c r="G124" s="9">
        <f t="shared" si="1"/>
        <v>-8.1174593955882762E-3</v>
      </c>
      <c r="I124" s="9">
        <f t="shared" si="2"/>
        <v>9.3138590678428503</v>
      </c>
      <c r="L124" s="9"/>
    </row>
    <row r="125" spans="1:12" ht="14.25" customHeight="1" x14ac:dyDescent="0.3">
      <c r="A125" s="13">
        <v>1496</v>
      </c>
      <c r="B125" s="13">
        <v>79.75</v>
      </c>
      <c r="E125" s="9">
        <f t="shared" si="0"/>
        <v>-1.3377928416599422E-3</v>
      </c>
      <c r="G125" s="9">
        <f t="shared" si="1"/>
        <v>-7.5519300694555066E-3</v>
      </c>
      <c r="I125" s="9">
        <f t="shared" si="2"/>
        <v>-2.6036045141623498</v>
      </c>
      <c r="L125" s="9"/>
    </row>
    <row r="126" spans="1:12" ht="14.25" customHeight="1" x14ac:dyDescent="0.3">
      <c r="A126" s="13">
        <v>1494</v>
      </c>
      <c r="B126" s="13">
        <v>79.150002000000001</v>
      </c>
      <c r="E126" s="9">
        <f t="shared" si="0"/>
        <v>-1.0259950400166098E-2</v>
      </c>
      <c r="G126" s="9">
        <f t="shared" si="1"/>
        <v>-1.0797170284565475E-2</v>
      </c>
      <c r="I126" s="9">
        <f t="shared" si="2"/>
        <v>-16.182961947465849</v>
      </c>
      <c r="L126" s="9"/>
    </row>
    <row r="127" spans="1:12" ht="14.25" customHeight="1" x14ac:dyDescent="0.3">
      <c r="A127" s="13">
        <v>1478.75</v>
      </c>
      <c r="B127" s="13">
        <v>78.300003000000004</v>
      </c>
      <c r="E127" s="9">
        <f t="shared" si="0"/>
        <v>7.5789836469082987E-3</v>
      </c>
      <c r="G127" s="9">
        <f t="shared" si="1"/>
        <v>-5.1216627602897564E-3</v>
      </c>
      <c r="I127" s="9">
        <f t="shared" si="2"/>
        <v>10.806395858369971</v>
      </c>
      <c r="L127" s="9"/>
    </row>
    <row r="128" spans="1:12" ht="14.25" customHeight="1" x14ac:dyDescent="0.3">
      <c r="A128" s="13">
        <v>1490</v>
      </c>
      <c r="B128" s="13">
        <v>77.900002000000001</v>
      </c>
      <c r="E128" s="9">
        <f t="shared" si="0"/>
        <v>1.2073574277834127E-3</v>
      </c>
      <c r="G128" s="9">
        <f t="shared" si="1"/>
        <v>-4.5030502433765262E-3</v>
      </c>
      <c r="I128" s="9">
        <f t="shared" si="2"/>
        <v>1.448174944432153</v>
      </c>
      <c r="L128" s="9"/>
    </row>
    <row r="129" spans="1:12" ht="14.25" customHeight="1" x14ac:dyDescent="0.3">
      <c r="A129" s="13">
        <v>1491.8000489999999</v>
      </c>
      <c r="B129" s="13">
        <v>77.550003000000004</v>
      </c>
      <c r="E129" s="9">
        <f t="shared" si="0"/>
        <v>1.0800792200612967E-2</v>
      </c>
      <c r="G129" s="9">
        <f t="shared" si="1"/>
        <v>5.4576086971781297E-2</v>
      </c>
      <c r="I129" s="9">
        <f t="shared" si="2"/>
        <v>20.344998042503143</v>
      </c>
      <c r="L129" s="9"/>
    </row>
    <row r="130" spans="1:12" ht="14.25" customHeight="1" x14ac:dyDescent="0.3">
      <c r="A130" s="13">
        <v>1508</v>
      </c>
      <c r="B130" s="13">
        <v>81.900002000000001</v>
      </c>
      <c r="E130" s="9">
        <f t="shared" si="0"/>
        <v>-6.7868720379870764E-3</v>
      </c>
      <c r="G130" s="9">
        <f t="shared" si="1"/>
        <v>-7.9681940692010022E-3</v>
      </c>
      <c r="I130" s="9">
        <f t="shared" si="2"/>
        <v>-10.887198143488462</v>
      </c>
      <c r="L130" s="9"/>
    </row>
    <row r="131" spans="1:12" ht="14.25" customHeight="1" x14ac:dyDescent="0.3">
      <c r="A131" s="13">
        <v>1497.8000489999999</v>
      </c>
      <c r="B131" s="13">
        <v>81.25</v>
      </c>
      <c r="E131" s="9">
        <f t="shared" si="0"/>
        <v>1.0394383000548795E-2</v>
      </c>
      <c r="G131" s="9">
        <f t="shared" si="1"/>
        <v>-2.6186009614348457E-2</v>
      </c>
      <c r="I131" s="9">
        <f t="shared" si="2"/>
        <v>13.441094086380939</v>
      </c>
      <c r="L131" s="9"/>
    </row>
    <row r="132" spans="1:12" ht="14.25" customHeight="1" x14ac:dyDescent="0.3">
      <c r="A132" s="13">
        <v>1513.4499510000001</v>
      </c>
      <c r="B132" s="13">
        <v>79.150002000000001</v>
      </c>
      <c r="E132" s="9">
        <f t="shared" si="0"/>
        <v>5.6334788911680577E-3</v>
      </c>
      <c r="G132" s="9">
        <f t="shared" si="1"/>
        <v>6.3144934609314651E-4</v>
      </c>
      <c r="I132" s="9">
        <f t="shared" si="2"/>
        <v>8.5759675688040033</v>
      </c>
      <c r="L132" s="9"/>
    </row>
    <row r="133" spans="1:12" ht="14.25" customHeight="1" x14ac:dyDescent="0.3">
      <c r="A133" s="13">
        <v>1522</v>
      </c>
      <c r="B133" s="13">
        <v>79.199996999999996</v>
      </c>
      <c r="E133" s="9">
        <f t="shared" si="0"/>
        <v>6.5681447353075359E-4</v>
      </c>
      <c r="G133" s="9">
        <f t="shared" si="1"/>
        <v>1.5037940118950746E-2</v>
      </c>
      <c r="I133" s="9">
        <f t="shared" si="2"/>
        <v>2.1906764410208854</v>
      </c>
      <c r="L133" s="9"/>
    </row>
    <row r="134" spans="1:12" ht="14.25" customHeight="1" x14ac:dyDescent="0.3">
      <c r="A134" s="13">
        <v>1523</v>
      </c>
      <c r="B134" s="13">
        <v>80.400002000000001</v>
      </c>
      <c r="E134" s="9">
        <f t="shared" si="0"/>
        <v>-9.7652196156754068E-3</v>
      </c>
      <c r="G134" s="9">
        <f t="shared" si="1"/>
        <v>2.8205364693407359E-2</v>
      </c>
      <c r="I134" s="9">
        <f t="shared" si="2"/>
        <v>-12.604718096912963</v>
      </c>
      <c r="L134" s="9"/>
    </row>
    <row r="135" spans="1:12" ht="14.25" customHeight="1" x14ac:dyDescent="0.3">
      <c r="A135" s="13">
        <v>1508.1999510000001</v>
      </c>
      <c r="B135" s="13">
        <v>82.699996999999996</v>
      </c>
      <c r="E135" s="9">
        <f t="shared" si="0"/>
        <v>5.3032548836265793E-4</v>
      </c>
      <c r="G135" s="9">
        <f t="shared" si="1"/>
        <v>1.2019375899185307E-2</v>
      </c>
      <c r="I135" s="9">
        <f t="shared" si="2"/>
        <v>1.7938392263671088</v>
      </c>
      <c r="L135" s="9"/>
    </row>
    <row r="136" spans="1:12" ht="14.25" customHeight="1" x14ac:dyDescent="0.3">
      <c r="A136" s="13">
        <v>1509</v>
      </c>
      <c r="B136" s="13">
        <v>83.699996999999996</v>
      </c>
      <c r="E136" s="9">
        <f t="shared" si="0"/>
        <v>-4.6496264437687921E-3</v>
      </c>
      <c r="G136" s="9">
        <f t="shared" si="1"/>
        <v>-2.2961661369617695E-2</v>
      </c>
      <c r="I136" s="9">
        <f t="shared" si="2"/>
        <v>-8.9381772913991249</v>
      </c>
      <c r="L136" s="9"/>
    </row>
    <row r="137" spans="1:12" ht="14.25" customHeight="1" x14ac:dyDescent="0.3">
      <c r="A137" s="13">
        <v>1502</v>
      </c>
      <c r="B137" s="13">
        <v>81.800003000000004</v>
      </c>
      <c r="E137" s="9">
        <f t="shared" si="0"/>
        <v>-8.5249158152832655E-3</v>
      </c>
      <c r="G137" s="9">
        <f t="shared" si="1"/>
        <v>-1.8507621970901628E-2</v>
      </c>
      <c r="I137" s="9">
        <f t="shared" si="2"/>
        <v>-14.318347087298084</v>
      </c>
      <c r="L137" s="9"/>
    </row>
    <row r="138" spans="1:12" ht="14.25" customHeight="1" x14ac:dyDescent="0.3">
      <c r="A138" s="13">
        <v>1489.25</v>
      </c>
      <c r="B138" s="13">
        <v>80.300003000000004</v>
      </c>
      <c r="E138" s="9">
        <f t="shared" si="0"/>
        <v>1.0187979561302995E-2</v>
      </c>
      <c r="G138" s="9">
        <f t="shared" si="1"/>
        <v>-1.246180846631473E-3</v>
      </c>
      <c r="I138" s="9">
        <f t="shared" si="2"/>
        <v>15.072380235947435</v>
      </c>
      <c r="L138" s="9"/>
    </row>
    <row r="139" spans="1:12" ht="14.25" customHeight="1" x14ac:dyDescent="0.3">
      <c r="A139" s="13">
        <v>1504.5</v>
      </c>
      <c r="B139" s="13">
        <v>80.199996999999996</v>
      </c>
      <c r="E139" s="9">
        <f t="shared" si="0"/>
        <v>2.3321799337574826E-2</v>
      </c>
      <c r="G139" s="9">
        <f t="shared" si="1"/>
        <v>2.1585791116166042E-2</v>
      </c>
      <c r="I139" s="9">
        <f t="shared" si="2"/>
        <v>36.818827486140471</v>
      </c>
      <c r="L139" s="9"/>
    </row>
    <row r="140" spans="1:12" ht="14.25" customHeight="1" x14ac:dyDescent="0.3">
      <c r="A140" s="13">
        <v>1540</v>
      </c>
      <c r="B140" s="13">
        <v>81.949996999999996</v>
      </c>
      <c r="E140" s="9">
        <f t="shared" si="0"/>
        <v>3.4679899548561359E-3</v>
      </c>
      <c r="G140" s="9">
        <f t="shared" si="1"/>
        <v>-2.9095200857441536E-2</v>
      </c>
      <c r="I140" s="9">
        <f t="shared" si="2"/>
        <v>2.9563529074967181</v>
      </c>
      <c r="L140" s="9"/>
    </row>
    <row r="141" spans="1:12" ht="14.25" customHeight="1" x14ac:dyDescent="0.3">
      <c r="A141" s="13">
        <v>1545.349976</v>
      </c>
      <c r="B141" s="13">
        <v>79.599997999999999</v>
      </c>
      <c r="E141" s="9">
        <f t="shared" si="0"/>
        <v>-4.9626447066580034E-3</v>
      </c>
      <c r="G141" s="9">
        <f t="shared" si="1"/>
        <v>3.5784225615926514E-2</v>
      </c>
      <c r="I141" s="9">
        <f t="shared" si="2"/>
        <v>-4.8205985908711728</v>
      </c>
      <c r="L141" s="9"/>
    </row>
    <row r="142" spans="1:12" ht="14.25" customHeight="1" x14ac:dyDescent="0.3">
      <c r="A142" s="13">
        <v>1537.6999510000001</v>
      </c>
      <c r="B142" s="13">
        <v>82.5</v>
      </c>
      <c r="E142" s="9">
        <f t="shared" si="0"/>
        <v>-1.4212474453556199E-2</v>
      </c>
      <c r="G142" s="9">
        <f t="shared" si="1"/>
        <v>1.2113629732216869E-3</v>
      </c>
      <c r="I142" s="9">
        <f t="shared" si="2"/>
        <v>-21.754583825531331</v>
      </c>
      <c r="L142" s="9"/>
    </row>
    <row r="143" spans="1:12" ht="14.25" customHeight="1" x14ac:dyDescent="0.3">
      <c r="A143" s="13">
        <v>1516</v>
      </c>
      <c r="B143" s="13">
        <v>82.599997999999999</v>
      </c>
      <c r="E143" s="9">
        <f t="shared" si="0"/>
        <v>-9.2777338782368771E-3</v>
      </c>
      <c r="G143" s="9">
        <f t="shared" si="1"/>
        <v>-9.7323760303395963E-3</v>
      </c>
      <c r="I143" s="9">
        <f t="shared" si="2"/>
        <v>-14.868938800048404</v>
      </c>
      <c r="L143" s="9"/>
    </row>
    <row r="144" spans="1:12" ht="14.25" customHeight="1" x14ac:dyDescent="0.3">
      <c r="A144" s="13">
        <v>1502</v>
      </c>
      <c r="B144" s="13">
        <v>81.800003000000004</v>
      </c>
      <c r="E144" s="9">
        <f t="shared" si="0"/>
        <v>2.7259589585257966E-3</v>
      </c>
      <c r="G144" s="9">
        <f t="shared" si="1"/>
        <v>-1.9753802817533084E-2</v>
      </c>
      <c r="I144" s="9">
        <f t="shared" si="2"/>
        <v>2.4785292259701315</v>
      </c>
      <c r="L144" s="9"/>
    </row>
    <row r="145" spans="1:12" ht="14.25" customHeight="1" x14ac:dyDescent="0.3">
      <c r="A145" s="13">
        <v>1506.099976</v>
      </c>
      <c r="B145" s="13">
        <v>80.199996999999996</v>
      </c>
      <c r="E145" s="9">
        <f t="shared" si="0"/>
        <v>8.296139584890327E-4</v>
      </c>
      <c r="G145" s="9">
        <f t="shared" si="1"/>
        <v>-1.0025084023977627E-2</v>
      </c>
      <c r="I145" s="9">
        <f t="shared" si="2"/>
        <v>0.44546985432184361</v>
      </c>
      <c r="L145" s="9"/>
    </row>
    <row r="146" spans="1:12" ht="14.25" customHeight="1" x14ac:dyDescent="0.3">
      <c r="A146" s="13">
        <v>1507.349976</v>
      </c>
      <c r="B146" s="13">
        <v>79.400002000000001</v>
      </c>
      <c r="E146" s="9">
        <f t="shared" si="0"/>
        <v>1.2788166862149257E-2</v>
      </c>
      <c r="G146" s="9">
        <f t="shared" si="1"/>
        <v>1.624014465917448E-2</v>
      </c>
      <c r="I146" s="9">
        <f t="shared" si="2"/>
        <v>20.565710531163418</v>
      </c>
      <c r="L146" s="9"/>
    </row>
    <row r="147" spans="1:12" ht="14.25" customHeight="1" x14ac:dyDescent="0.3">
      <c r="A147" s="13">
        <v>1526.75</v>
      </c>
      <c r="B147" s="13">
        <v>80.699996999999996</v>
      </c>
      <c r="E147" s="9">
        <f t="shared" si="0"/>
        <v>2.0937299834896781E-3</v>
      </c>
      <c r="G147" s="9">
        <f t="shared" si="1"/>
        <v>-1.4981516440894953E-2</v>
      </c>
      <c r="I147" s="9">
        <f t="shared" si="2"/>
        <v>1.9875939204571929</v>
      </c>
      <c r="L147" s="9"/>
    </row>
    <row r="148" spans="1:12" ht="14.25" customHeight="1" x14ac:dyDescent="0.3">
      <c r="A148" s="13">
        <v>1529.9499510000001</v>
      </c>
      <c r="B148" s="13">
        <v>79.5</v>
      </c>
      <c r="E148" s="9">
        <f t="shared" si="0"/>
        <v>-2.7231029347877311E-2</v>
      </c>
      <c r="G148" s="9">
        <f t="shared" si="1"/>
        <v>-1.0113904356370369E-2</v>
      </c>
      <c r="I148" s="9">
        <f t="shared" si="2"/>
        <v>-42.466167412795897</v>
      </c>
      <c r="L148" s="9"/>
    </row>
    <row r="149" spans="1:12" ht="14.25" customHeight="1" x14ac:dyDescent="0.3">
      <c r="A149" s="13">
        <v>1488.849976</v>
      </c>
      <c r="B149" s="13">
        <v>78.699996999999996</v>
      </c>
      <c r="E149" s="9">
        <f t="shared" si="0"/>
        <v>-2.3685614645391935E-2</v>
      </c>
      <c r="G149" s="9">
        <f t="shared" si="1"/>
        <v>-3.1816763657928418E-3</v>
      </c>
      <c r="I149" s="9">
        <f t="shared" si="2"/>
        <v>-35.514724716779895</v>
      </c>
      <c r="L149" s="9"/>
    </row>
    <row r="150" spans="1:12" ht="14.25" customHeight="1" x14ac:dyDescent="0.3">
      <c r="A150" s="13">
        <v>1454</v>
      </c>
      <c r="B150" s="13">
        <v>78.449996999999996</v>
      </c>
      <c r="E150" s="9">
        <f t="shared" si="0"/>
        <v>9.9230925452100192E-3</v>
      </c>
      <c r="G150" s="9">
        <f t="shared" si="1"/>
        <v>2.0814388167401197E-2</v>
      </c>
      <c r="I150" s="9">
        <f t="shared" si="2"/>
        <v>16.061065250024829</v>
      </c>
      <c r="L150" s="9"/>
    </row>
    <row r="151" spans="1:12" ht="14.25" customHeight="1" x14ac:dyDescent="0.3">
      <c r="A151" s="13">
        <v>1468.5</v>
      </c>
      <c r="B151" s="13">
        <v>80.099997999999999</v>
      </c>
      <c r="E151" s="9">
        <f t="shared" si="0"/>
        <v>-7.5531719401572012E-3</v>
      </c>
      <c r="G151" s="9">
        <f t="shared" si="1"/>
        <v>-1.6362794170625496E-2</v>
      </c>
      <c r="I151" s="9">
        <f t="shared" si="2"/>
        <v>-12.402492774462363</v>
      </c>
      <c r="L151" s="9"/>
    </row>
    <row r="152" spans="1:12" ht="14.25" customHeight="1" x14ac:dyDescent="0.3">
      <c r="A152" s="13">
        <v>1457.4499510000001</v>
      </c>
      <c r="B152" s="13">
        <v>78.800003000000004</v>
      </c>
      <c r="E152" s="9">
        <f t="shared" si="0"/>
        <v>-9.2712592457459882E-3</v>
      </c>
      <c r="G152" s="9">
        <f t="shared" si="1"/>
        <v>-7.6434257468055294E-3</v>
      </c>
      <c r="I152" s="9">
        <f t="shared" si="2"/>
        <v>-14.114698305199342</v>
      </c>
      <c r="L152" s="9"/>
    </row>
    <row r="153" spans="1:12" ht="14.25" customHeight="1" x14ac:dyDescent="0.3">
      <c r="A153" s="13">
        <v>1444</v>
      </c>
      <c r="B153" s="13">
        <v>78.199996999999996</v>
      </c>
      <c r="E153" s="9">
        <f t="shared" si="0"/>
        <v>4.0775646192421789E-3</v>
      </c>
      <c r="G153" s="9">
        <f t="shared" si="1"/>
        <v>-9.6370810598839125E-3</v>
      </c>
      <c r="I153" s="9">
        <f t="shared" si="2"/>
        <v>5.1343836002140284</v>
      </c>
      <c r="L153" s="9"/>
    </row>
    <row r="154" spans="1:12" ht="14.25" customHeight="1" x14ac:dyDescent="0.3">
      <c r="A154" s="13">
        <v>1449.900024</v>
      </c>
      <c r="B154" s="13">
        <v>77.449996999999996</v>
      </c>
      <c r="E154" s="9">
        <f t="shared" si="0"/>
        <v>-7.7547110875519501E-3</v>
      </c>
      <c r="G154" s="9">
        <f t="shared" si="1"/>
        <v>-1.4959550519319013E-2</v>
      </c>
      <c r="I154" s="9">
        <f t="shared" si="2"/>
        <v>-12.402172934797246</v>
      </c>
      <c r="L154" s="9"/>
    </row>
    <row r="155" spans="1:12" ht="14.25" customHeight="1" x14ac:dyDescent="0.3">
      <c r="A155" s="13">
        <v>1438.6999510000001</v>
      </c>
      <c r="B155" s="13">
        <v>76.300003000000004</v>
      </c>
      <c r="E155" s="9">
        <f t="shared" si="0"/>
        <v>-6.1004496436979352E-3</v>
      </c>
      <c r="G155" s="9">
        <f t="shared" si="1"/>
        <v>-4.5977880667801146E-3</v>
      </c>
      <c r="I155" s="9">
        <f t="shared" si="2"/>
        <v>-9.1275278467548748</v>
      </c>
      <c r="L155" s="9"/>
    </row>
    <row r="156" spans="1:12" ht="14.25" customHeight="1" x14ac:dyDescent="0.3">
      <c r="A156" s="13">
        <v>1429.9499510000001</v>
      </c>
      <c r="B156" s="13">
        <v>75.949996999999996</v>
      </c>
      <c r="E156" s="9">
        <f t="shared" si="0"/>
        <v>1.2580279332026969E-3</v>
      </c>
      <c r="G156" s="9">
        <f t="shared" si="1"/>
        <v>3.2862337804109155E-3</v>
      </c>
      <c r="I156" s="9">
        <f t="shared" si="2"/>
        <v>2.0485064272033355</v>
      </c>
      <c r="L156" s="9"/>
    </row>
    <row r="157" spans="1:12" ht="14.25" customHeight="1" x14ac:dyDescent="0.3">
      <c r="A157" s="13">
        <v>1431.75</v>
      </c>
      <c r="B157" s="13">
        <v>76.199996999999996</v>
      </c>
      <c r="E157" s="9">
        <f t="shared" si="0"/>
        <v>2.2673769197548441E-3</v>
      </c>
      <c r="G157" s="9">
        <f t="shared" si="1"/>
        <v>-5.9229789330425128E-3</v>
      </c>
      <c r="I157" s="9">
        <f t="shared" si="2"/>
        <v>2.7949859279300955</v>
      </c>
      <c r="L157" s="9"/>
    </row>
    <row r="158" spans="1:12" ht="14.25" customHeight="1" x14ac:dyDescent="0.3">
      <c r="A158" s="13">
        <v>1435</v>
      </c>
      <c r="B158" s="13">
        <v>75.75</v>
      </c>
      <c r="E158" s="9">
        <f t="shared" si="0"/>
        <v>3.4088341883273536E-3</v>
      </c>
      <c r="G158" s="9">
        <f t="shared" si="1"/>
        <v>9.1984487442578061E-3</v>
      </c>
      <c r="I158" s="9">
        <f t="shared" si="2"/>
        <v>5.5884595526272811</v>
      </c>
      <c r="L158" s="9"/>
    </row>
    <row r="159" spans="1:12" ht="14.25" customHeight="1" x14ac:dyDescent="0.3">
      <c r="A159" s="13">
        <v>1439.900024</v>
      </c>
      <c r="B159" s="13">
        <v>76.449996999999996</v>
      </c>
      <c r="E159" s="9">
        <f t="shared" si="0"/>
        <v>2.3745265873282111E-2</v>
      </c>
      <c r="G159" s="9">
        <f t="shared" si="1"/>
        <v>-1.8482295080914975E-2</v>
      </c>
      <c r="I159" s="9">
        <f t="shared" si="2"/>
        <v>32.777837497336229</v>
      </c>
      <c r="L159" s="9"/>
    </row>
    <row r="160" spans="1:12" ht="14.25" customHeight="1" x14ac:dyDescent="0.3">
      <c r="A160" s="13">
        <v>1474.5</v>
      </c>
      <c r="B160" s="13">
        <v>75.050003000000004</v>
      </c>
      <c r="E160" s="9">
        <f t="shared" si="0"/>
        <v>2.1835180834953061E-2</v>
      </c>
      <c r="G160" s="9">
        <f t="shared" si="1"/>
        <v>-1.9509599491904124E-2</v>
      </c>
      <c r="I160" s="9">
        <f t="shared" si="2"/>
        <v>30.731778640742082</v>
      </c>
      <c r="L160" s="9"/>
    </row>
    <row r="161" spans="1:12" ht="14.25" customHeight="1" x14ac:dyDescent="0.3">
      <c r="A161" s="13">
        <v>1507.0500489999999</v>
      </c>
      <c r="B161" s="13">
        <v>73.599997999999999</v>
      </c>
      <c r="E161" s="9">
        <f t="shared" si="0"/>
        <v>-4.6890219999825011E-3</v>
      </c>
      <c r="G161" s="9">
        <f t="shared" si="1"/>
        <v>-3.4557689881117543E-2</v>
      </c>
      <c r="I161" s="9">
        <f t="shared" si="2"/>
        <v>-9.6100367409705783</v>
      </c>
      <c r="L161" s="9"/>
    </row>
    <row r="162" spans="1:12" ht="14.25" customHeight="1" x14ac:dyDescent="0.3">
      <c r="A162" s="13">
        <v>1500</v>
      </c>
      <c r="B162" s="13">
        <v>71.099997999999999</v>
      </c>
      <c r="E162" s="9">
        <f t="shared" si="0"/>
        <v>4.8880181507934611E-3</v>
      </c>
      <c r="G162" s="9">
        <f t="shared" si="1"/>
        <v>-2.8168469329734854E-3</v>
      </c>
      <c r="I162" s="9">
        <f t="shared" si="2"/>
        <v>7.1317494148894713</v>
      </c>
      <c r="L162" s="9"/>
    </row>
    <row r="163" spans="1:12" ht="14.25" customHeight="1" x14ac:dyDescent="0.3">
      <c r="A163" s="13">
        <v>1507.349976</v>
      </c>
      <c r="B163" s="13">
        <v>70.900002000000001</v>
      </c>
      <c r="E163" s="9">
        <f t="shared" si="0"/>
        <v>8.1927213877368097E-3</v>
      </c>
      <c r="G163" s="9">
        <f t="shared" si="1"/>
        <v>-7.0771701737388946E-3</v>
      </c>
      <c r="I163" s="9">
        <f t="shared" si="2"/>
        <v>11.847527007707338</v>
      </c>
      <c r="L163" s="9"/>
    </row>
    <row r="164" spans="1:12" ht="14.25" customHeight="1" x14ac:dyDescent="0.3">
      <c r="A164" s="13">
        <v>1519.75</v>
      </c>
      <c r="B164" s="13">
        <v>70.400002000000001</v>
      </c>
      <c r="E164" s="9">
        <f t="shared" si="0"/>
        <v>-5.9239388759907646E-4</v>
      </c>
      <c r="G164" s="9">
        <f t="shared" si="1"/>
        <v>-2.0086786975827796E-2</v>
      </c>
      <c r="I164" s="9">
        <f t="shared" si="2"/>
        <v>-2.3144004539505474</v>
      </c>
      <c r="L164" s="9"/>
    </row>
    <row r="165" spans="1:12" ht="14.25" customHeight="1" x14ac:dyDescent="0.3">
      <c r="A165" s="13">
        <v>1518.849976</v>
      </c>
      <c r="B165" s="13">
        <v>69</v>
      </c>
      <c r="E165" s="9">
        <f t="shared" si="0"/>
        <v>-7.4344872675945828E-3</v>
      </c>
      <c r="G165" s="9">
        <f t="shared" si="1"/>
        <v>4.9480057263369716E-2</v>
      </c>
      <c r="I165" s="9">
        <f t="shared" si="2"/>
        <v>-7.8777468567858273</v>
      </c>
      <c r="L165" s="9"/>
    </row>
    <row r="166" spans="1:12" ht="14.25" customHeight="1" x14ac:dyDescent="0.3">
      <c r="A166" s="13">
        <v>1507.599976</v>
      </c>
      <c r="B166" s="13">
        <v>72.5</v>
      </c>
      <c r="E166" s="9">
        <f t="shared" si="0"/>
        <v>1.5402150184045643E-2</v>
      </c>
      <c r="G166" s="9">
        <f t="shared" si="1"/>
        <v>1.0291686036547506E-2</v>
      </c>
      <c r="I166" s="9">
        <f t="shared" si="2"/>
        <v>23.9664284854653</v>
      </c>
      <c r="L166" s="9"/>
    </row>
    <row r="167" spans="1:12" ht="14.25" customHeight="1" x14ac:dyDescent="0.3">
      <c r="A167" s="13">
        <v>1531</v>
      </c>
      <c r="B167" s="13">
        <v>73.25</v>
      </c>
      <c r="E167" s="9">
        <f t="shared" si="0"/>
        <v>2.6092643636138452E-3</v>
      </c>
      <c r="G167" s="9">
        <f t="shared" si="1"/>
        <v>-3.1198370855861281E-2</v>
      </c>
      <c r="I167" s="9">
        <f t="shared" si="2"/>
        <v>1.7095030755009581</v>
      </c>
      <c r="L167" s="9"/>
    </row>
    <row r="168" spans="1:12" ht="14.25" customHeight="1" x14ac:dyDescent="0.3">
      <c r="A168" s="13">
        <v>1535</v>
      </c>
      <c r="B168" s="13">
        <v>71</v>
      </c>
      <c r="E168" s="9">
        <f t="shared" si="0"/>
        <v>-7.1919237747059932E-3</v>
      </c>
      <c r="G168" s="9">
        <f t="shared" si="1"/>
        <v>1.7452449951226207E-2</v>
      </c>
      <c r="I168" s="9">
        <f t="shared" si="2"/>
        <v>-9.8004790476366388</v>
      </c>
      <c r="L168" s="9"/>
    </row>
    <row r="169" spans="1:12" ht="14.25" customHeight="1" x14ac:dyDescent="0.3">
      <c r="A169" s="13">
        <v>1524</v>
      </c>
      <c r="B169" s="13">
        <v>72.25</v>
      </c>
      <c r="E169" s="9">
        <f t="shared" si="0"/>
        <v>2.6770968563968784E-2</v>
      </c>
      <c r="G169" s="9">
        <f t="shared" si="1"/>
        <v>5.5210905529997443E-3</v>
      </c>
      <c r="I169" s="9">
        <f t="shared" si="2"/>
        <v>41.197854883942661</v>
      </c>
      <c r="L169" s="9"/>
    </row>
    <row r="170" spans="1:12" ht="14.25" customHeight="1" x14ac:dyDescent="0.3">
      <c r="A170" s="13">
        <v>1565.349976</v>
      </c>
      <c r="B170" s="13">
        <v>72.650002000000001</v>
      </c>
      <c r="E170" s="9">
        <f t="shared" si="0"/>
        <v>-2.9530646333791981E-2</v>
      </c>
      <c r="G170" s="9">
        <f t="shared" si="1"/>
        <v>-5.1546912948282043E-2</v>
      </c>
      <c r="I170" s="9">
        <f t="shared" si="2"/>
        <v>-49.970679858652275</v>
      </c>
      <c r="L170" s="9"/>
    </row>
    <row r="171" spans="1:12" ht="14.25" customHeight="1" x14ac:dyDescent="0.3">
      <c r="A171" s="13">
        <v>1519.8000489999999</v>
      </c>
      <c r="B171" s="13">
        <v>69</v>
      </c>
      <c r="E171" s="9">
        <f t="shared" si="0"/>
        <v>8.7456786204722064E-3</v>
      </c>
      <c r="G171" s="9">
        <f t="shared" si="1"/>
        <v>3.6166404701885148E-3</v>
      </c>
      <c r="I171" s="9">
        <f t="shared" si="2"/>
        <v>13.541230988374918</v>
      </c>
      <c r="L171" s="9"/>
    </row>
    <row r="172" spans="1:12" ht="14.25" customHeight="1" x14ac:dyDescent="0.3">
      <c r="A172" s="13">
        <v>1533.150024</v>
      </c>
      <c r="B172" s="13">
        <v>69.25</v>
      </c>
      <c r="E172" s="9">
        <f t="shared" si="0"/>
        <v>2.024182601169628E-2</v>
      </c>
      <c r="G172" s="9">
        <f t="shared" si="1"/>
        <v>5.0413935372933963E-3</v>
      </c>
      <c r="I172" s="9">
        <f t="shared" si="2"/>
        <v>31.382872538093547</v>
      </c>
      <c r="L172" s="9"/>
    </row>
    <row r="173" spans="1:12" ht="14.25" customHeight="1" x14ac:dyDescent="0.3">
      <c r="A173" s="13">
        <v>1564.5</v>
      </c>
      <c r="B173" s="13">
        <v>69.599997999999999</v>
      </c>
      <c r="E173" s="9">
        <f t="shared" si="0"/>
        <v>1.9176748552152072E-4</v>
      </c>
      <c r="G173" s="9">
        <f t="shared" si="1"/>
        <v>3.8059632053752721E-2</v>
      </c>
      <c r="I173" s="9">
        <f t="shared" si="2"/>
        <v>2.9489705459203441</v>
      </c>
      <c r="L173" s="9"/>
    </row>
    <row r="174" spans="1:12" ht="14.25" customHeight="1" x14ac:dyDescent="0.3">
      <c r="A174" s="13">
        <v>1564.8000489999999</v>
      </c>
      <c r="B174" s="13">
        <v>72.300003000000004</v>
      </c>
      <c r="E174" s="9">
        <f t="shared" si="0"/>
        <v>3.9543076611628543E-3</v>
      </c>
      <c r="G174" s="9">
        <f t="shared" si="1"/>
        <v>2.5265924897800052E-2</v>
      </c>
      <c r="I174" s="9">
        <f t="shared" si="2"/>
        <v>8.0144272678574282</v>
      </c>
      <c r="L174" s="9"/>
    </row>
    <row r="175" spans="1:12" ht="14.25" customHeight="1" x14ac:dyDescent="0.3">
      <c r="A175" s="13">
        <v>1571</v>
      </c>
      <c r="B175" s="13">
        <v>74.150002000000001</v>
      </c>
      <c r="E175" s="9">
        <f t="shared" si="0"/>
        <v>-7.8922818909153303E-3</v>
      </c>
      <c r="G175" s="9">
        <f t="shared" si="1"/>
        <v>-3.3772405385389258E-3</v>
      </c>
      <c r="I175" s="9">
        <f t="shared" si="2"/>
        <v>-12.649197243315125</v>
      </c>
      <c r="L175" s="9"/>
    </row>
    <row r="176" spans="1:12" ht="14.25" customHeight="1" x14ac:dyDescent="0.3">
      <c r="A176" s="13">
        <v>1558.650024</v>
      </c>
      <c r="B176" s="13">
        <v>73.900002000000001</v>
      </c>
      <c r="E176" s="9">
        <f t="shared" si="0"/>
        <v>7.2555419776478428E-3</v>
      </c>
      <c r="G176" s="9">
        <f t="shared" si="1"/>
        <v>-1.3624188568300897E-2</v>
      </c>
      <c r="I176" s="9">
        <f t="shared" si="2"/>
        <v>10.302023115148003</v>
      </c>
      <c r="L176" s="9"/>
    </row>
    <row r="177" spans="1:12" ht="14.25" customHeight="1" x14ac:dyDescent="0.3">
      <c r="A177" s="13">
        <v>1570</v>
      </c>
      <c r="B177" s="13">
        <v>72.900002000000001</v>
      </c>
      <c r="E177" s="9">
        <f t="shared" si="0"/>
        <v>8.4672211208764378E-3</v>
      </c>
      <c r="G177" s="9">
        <f t="shared" si="1"/>
        <v>-5.5021045888252766E-3</v>
      </c>
      <c r="I177" s="9">
        <f t="shared" si="2"/>
        <v>12.892433724246436</v>
      </c>
      <c r="L177" s="9"/>
    </row>
    <row r="178" spans="1:12" ht="14.25" customHeight="1" x14ac:dyDescent="0.3">
      <c r="A178" s="13">
        <v>1583.349976</v>
      </c>
      <c r="B178" s="13">
        <v>72.5</v>
      </c>
      <c r="E178" s="9">
        <f t="shared" si="0"/>
        <v>9.2100068629899241E-3</v>
      </c>
      <c r="G178" s="9">
        <f t="shared" si="1"/>
        <v>1.4378925975395924E-2</v>
      </c>
      <c r="I178" s="9">
        <f t="shared" si="2"/>
        <v>15.625136278691135</v>
      </c>
      <c r="L178" s="9"/>
    </row>
    <row r="179" spans="1:12" ht="14.25" customHeight="1" x14ac:dyDescent="0.3">
      <c r="A179" s="13">
        <v>1598</v>
      </c>
      <c r="B179" s="13">
        <v>73.550003000000004</v>
      </c>
      <c r="E179" s="9">
        <f t="shared" si="0"/>
        <v>-3.7617599218916845E-3</v>
      </c>
      <c r="G179" s="9">
        <f t="shared" si="1"/>
        <v>-7.5060466876337969E-3</v>
      </c>
      <c r="I179" s="9">
        <f t="shared" si="2"/>
        <v>-6.5633621115765175</v>
      </c>
      <c r="L179" s="9"/>
    </row>
    <row r="180" spans="1:12" ht="14.25" customHeight="1" x14ac:dyDescent="0.3">
      <c r="A180" s="13">
        <v>1592</v>
      </c>
      <c r="B180" s="13">
        <v>73</v>
      </c>
      <c r="E180" s="9">
        <f t="shared" si="0"/>
        <v>3.761759921891586E-3</v>
      </c>
      <c r="G180" s="9">
        <f t="shared" si="1"/>
        <v>0</v>
      </c>
      <c r="I180" s="9">
        <f t="shared" si="2"/>
        <v>5.9887217956514052</v>
      </c>
      <c r="L180" s="9"/>
    </row>
    <row r="181" spans="1:12" ht="14.25" customHeight="1" x14ac:dyDescent="0.3">
      <c r="A181" s="13">
        <v>1598</v>
      </c>
      <c r="B181" s="13">
        <v>73</v>
      </c>
      <c r="E181" s="9">
        <f t="shared" si="0"/>
        <v>-1.0726946164316501E-2</v>
      </c>
      <c r="G181" s="9">
        <f t="shared" si="1"/>
        <v>-1.8666258960742456E-2</v>
      </c>
      <c r="I181" s="9">
        <f t="shared" si="2"/>
        <v>-18.504296874711969</v>
      </c>
      <c r="L181" s="9"/>
    </row>
    <row r="182" spans="1:12" ht="14.25" customHeight="1" x14ac:dyDescent="0.3">
      <c r="A182" s="13">
        <v>1580.9499510000001</v>
      </c>
      <c r="B182" s="13">
        <v>71.650002000000001</v>
      </c>
      <c r="E182" s="9">
        <f t="shared" si="0"/>
        <v>6.6396816569576952E-4</v>
      </c>
      <c r="G182" s="9">
        <f t="shared" si="1"/>
        <v>3.4831103557636228E-3</v>
      </c>
      <c r="I182" s="9">
        <f t="shared" si="2"/>
        <v>1.2992653029789711</v>
      </c>
      <c r="L182" s="9"/>
    </row>
    <row r="183" spans="1:12" ht="14.25" customHeight="1" x14ac:dyDescent="0.3">
      <c r="A183" s="13">
        <v>1582</v>
      </c>
      <c r="B183" s="13">
        <v>71.900002000000001</v>
      </c>
      <c r="E183" s="9">
        <f t="shared" si="0"/>
        <v>-9.4861667192677442E-4</v>
      </c>
      <c r="G183" s="9">
        <f t="shared" si="1"/>
        <v>-1.2596415502096874E-2</v>
      </c>
      <c r="I183" s="9">
        <f t="shared" si="2"/>
        <v>-2.4063938747817533</v>
      </c>
      <c r="L183" s="9"/>
    </row>
    <row r="184" spans="1:12" ht="14.25" customHeight="1" x14ac:dyDescent="0.3">
      <c r="A184" s="13">
        <v>1580.5</v>
      </c>
      <c r="B184" s="13">
        <v>71</v>
      </c>
      <c r="E184" s="9">
        <f t="shared" si="0"/>
        <v>-6.6459852525032411E-4</v>
      </c>
      <c r="G184" s="9">
        <f t="shared" si="1"/>
        <v>-9.1971219101999475E-3</v>
      </c>
      <c r="I184" s="9">
        <f t="shared" si="2"/>
        <v>-1.7033936247823336</v>
      </c>
      <c r="L184" s="9"/>
    </row>
    <row r="185" spans="1:12" ht="14.25" customHeight="1" x14ac:dyDescent="0.3">
      <c r="A185" s="13">
        <v>1579.4499510000001</v>
      </c>
      <c r="B185" s="13">
        <v>70.349997999999999</v>
      </c>
      <c r="E185" s="9">
        <f t="shared" si="0"/>
        <v>2.8766392439491225E-3</v>
      </c>
      <c r="G185" s="9">
        <f t="shared" si="1"/>
        <v>1.2010021151982141E-2</v>
      </c>
      <c r="I185" s="9">
        <f t="shared" si="2"/>
        <v>5.3884126769220195</v>
      </c>
      <c r="L185" s="9"/>
    </row>
    <row r="186" spans="1:12" ht="14.25" customHeight="1" x14ac:dyDescent="0.3">
      <c r="A186" s="13">
        <v>1584</v>
      </c>
      <c r="B186" s="13">
        <v>71.199996999999996</v>
      </c>
      <c r="E186" s="9">
        <f t="shared" si="0"/>
        <v>-1.2387009265434354E-2</v>
      </c>
      <c r="G186" s="9">
        <f t="shared" si="1"/>
        <v>1.9472117999443071E-2</v>
      </c>
      <c r="I186" s="9">
        <f t="shared" si="2"/>
        <v>-18.234607933304027</v>
      </c>
      <c r="L186" s="9"/>
    </row>
    <row r="187" spans="1:12" ht="14.25" customHeight="1" x14ac:dyDescent="0.3">
      <c r="A187" s="13">
        <v>1564.5</v>
      </c>
      <c r="B187" s="13">
        <v>72.599997999999999</v>
      </c>
      <c r="E187" s="9">
        <f t="shared" si="0"/>
        <v>-6.219332615561869E-3</v>
      </c>
      <c r="G187" s="9">
        <f t="shared" si="1"/>
        <v>6.4021912152933791E-2</v>
      </c>
      <c r="I187" s="9">
        <f t="shared" si="2"/>
        <v>-5.0821551827873757</v>
      </c>
      <c r="L187" s="9"/>
    </row>
    <row r="188" spans="1:12" ht="14.25" customHeight="1" x14ac:dyDescent="0.3">
      <c r="A188" s="13">
        <v>1554.8000489999999</v>
      </c>
      <c r="B188" s="13">
        <v>77.400002000000001</v>
      </c>
      <c r="E188" s="9">
        <f t="shared" si="0"/>
        <v>6.0915193982638248E-3</v>
      </c>
      <c r="G188" s="9">
        <f t="shared" si="1"/>
        <v>-6.4625527289599181E-4</v>
      </c>
      <c r="I188" s="9">
        <f t="shared" si="2"/>
        <v>9.4210744994903841</v>
      </c>
      <c r="L188" s="9"/>
    </row>
    <row r="189" spans="1:12" ht="14.25" customHeight="1" x14ac:dyDescent="0.3">
      <c r="A189" s="13">
        <v>1564.3000489999999</v>
      </c>
      <c r="B189" s="13">
        <v>77.349997999999999</v>
      </c>
      <c r="E189" s="9">
        <f t="shared" si="0"/>
        <v>1.5666416645077015E-2</v>
      </c>
      <c r="G189" s="9">
        <f t="shared" si="1"/>
        <v>5.7768717419571979E-2</v>
      </c>
      <c r="I189" s="9">
        <f t="shared" si="2"/>
        <v>28.97538650241485</v>
      </c>
      <c r="L189" s="9"/>
    </row>
    <row r="190" spans="1:12" ht="14.25" customHeight="1" x14ac:dyDescent="0.3">
      <c r="A190" s="13">
        <v>1589</v>
      </c>
      <c r="B190" s="13">
        <v>81.949996999999996</v>
      </c>
      <c r="E190" s="9">
        <f t="shared" si="0"/>
        <v>-4.6047005465993922E-3</v>
      </c>
      <c r="G190" s="9">
        <f t="shared" si="1"/>
        <v>8.5055798833096278E-3</v>
      </c>
      <c r="I190" s="9">
        <f t="shared" si="2"/>
        <v>-6.6198369226259501</v>
      </c>
      <c r="L190" s="9"/>
    </row>
    <row r="191" spans="1:12" ht="14.25" customHeight="1" x14ac:dyDescent="0.3">
      <c r="A191" s="13">
        <v>1581.6999510000001</v>
      </c>
      <c r="B191" s="13">
        <v>82.650002000000001</v>
      </c>
      <c r="E191" s="9">
        <f t="shared" si="0"/>
        <v>-8.2847948619630806E-3</v>
      </c>
      <c r="G191" s="9">
        <f t="shared" si="1"/>
        <v>-2.0165693793021251E-2</v>
      </c>
      <c r="I191" s="9">
        <f t="shared" si="2"/>
        <v>-14.77075425953665</v>
      </c>
      <c r="L191" s="9"/>
    </row>
    <row r="192" spans="1:12" ht="14.25" customHeight="1" x14ac:dyDescent="0.3">
      <c r="A192" s="13">
        <v>1568.650024</v>
      </c>
      <c r="B192" s="13">
        <v>81</v>
      </c>
      <c r="E192" s="9">
        <f t="shared" si="0"/>
        <v>-1.1863676221260493E-2</v>
      </c>
      <c r="G192" s="9">
        <f t="shared" si="1"/>
        <v>-6.8133185242896625E-3</v>
      </c>
      <c r="I192" s="9">
        <f t="shared" si="2"/>
        <v>-19.161834789675964</v>
      </c>
      <c r="L192" s="9"/>
    </row>
    <row r="193" spans="1:12" ht="14.25" customHeight="1" x14ac:dyDescent="0.3">
      <c r="A193" s="13">
        <v>1550.150024</v>
      </c>
      <c r="B193" s="13">
        <v>80.449996999999996</v>
      </c>
      <c r="E193" s="9">
        <f t="shared" si="0"/>
        <v>1.3996978082258757E-2</v>
      </c>
      <c r="G193" s="9">
        <f t="shared" si="1"/>
        <v>-1.6291024552650663E-2</v>
      </c>
      <c r="I193" s="9">
        <f t="shared" si="2"/>
        <v>20.386803033753214</v>
      </c>
      <c r="L193" s="9"/>
    </row>
    <row r="194" spans="1:12" ht="14.25" customHeight="1" x14ac:dyDescent="0.3">
      <c r="A194" s="13">
        <v>1572</v>
      </c>
      <c r="B194" s="13">
        <v>79.150002000000001</v>
      </c>
      <c r="E194" s="9">
        <f t="shared" si="0"/>
        <v>2.2611351265367056E-2</v>
      </c>
      <c r="G194" s="9">
        <f t="shared" si="1"/>
        <v>-1.1435982175235844E-2</v>
      </c>
      <c r="I194" s="9">
        <f t="shared" si="2"/>
        <v>34.63988617711513</v>
      </c>
      <c r="L194" s="9"/>
    </row>
    <row r="195" spans="1:12" ht="14.25" customHeight="1" x14ac:dyDescent="0.3">
      <c r="A195" s="13">
        <v>1607.9499510000001</v>
      </c>
      <c r="B195" s="13">
        <v>78.25</v>
      </c>
      <c r="E195" s="9">
        <f t="shared" si="0"/>
        <v>1.6988522723919791E-2</v>
      </c>
      <c r="G195" s="9">
        <f t="shared" si="1"/>
        <v>6.3694482854799285E-3</v>
      </c>
      <c r="I195" s="9">
        <f t="shared" si="2"/>
        <v>27.815103609828022</v>
      </c>
      <c r="L195" s="9"/>
    </row>
    <row r="196" spans="1:12" ht="14.25" customHeight="1" x14ac:dyDescent="0.3">
      <c r="A196" s="13">
        <v>1635.5</v>
      </c>
      <c r="B196" s="13">
        <v>78.75</v>
      </c>
      <c r="E196" s="9">
        <f t="shared" si="0"/>
        <v>-2.1423114543862739E-3</v>
      </c>
      <c r="G196" s="9">
        <f t="shared" si="1"/>
        <v>-1.3423058942180108E-2</v>
      </c>
      <c r="I196" s="9">
        <f t="shared" si="2"/>
        <v>-4.5608162753454344</v>
      </c>
      <c r="L196" s="9"/>
    </row>
    <row r="197" spans="1:12" ht="14.25" customHeight="1" x14ac:dyDescent="0.3">
      <c r="A197" s="13">
        <v>1632</v>
      </c>
      <c r="B197" s="13">
        <v>77.699996999999996</v>
      </c>
      <c r="E197" s="9">
        <f t="shared" si="0"/>
        <v>-1.5686126722719455E-2</v>
      </c>
      <c r="G197" s="9">
        <f t="shared" si="1"/>
        <v>-1.2301832296255777E-2</v>
      </c>
      <c r="I197" s="9">
        <f t="shared" si="2"/>
        <v>-26.555611143991726</v>
      </c>
      <c r="L197" s="9"/>
    </row>
    <row r="198" spans="1:12" ht="14.25" customHeight="1" x14ac:dyDescent="0.3">
      <c r="A198" s="13">
        <v>1606.599976</v>
      </c>
      <c r="B198" s="13">
        <v>76.75</v>
      </c>
      <c r="E198" s="9">
        <f t="shared" si="0"/>
        <v>-1.5562022704328373E-4</v>
      </c>
      <c r="G198" s="9">
        <f t="shared" si="1"/>
        <v>-6.517172075257814E-4</v>
      </c>
      <c r="I198" s="9">
        <f t="shared" si="2"/>
        <v>-0.30003874871045788</v>
      </c>
      <c r="L198" s="9"/>
    </row>
    <row r="199" spans="1:12" ht="14.25" customHeight="1" x14ac:dyDescent="0.3">
      <c r="A199" s="13">
        <v>1606.349976</v>
      </c>
      <c r="B199" s="13">
        <v>76.699996999999996</v>
      </c>
      <c r="E199" s="9">
        <f t="shared" si="0"/>
        <v>-1.0859622037573527E-2</v>
      </c>
      <c r="G199" s="9">
        <f t="shared" si="1"/>
        <v>-3.918946909295765E-3</v>
      </c>
      <c r="I199" s="9">
        <f t="shared" si="2"/>
        <v>-17.74493681561145</v>
      </c>
      <c r="L199" s="9"/>
    </row>
    <row r="200" spans="1:12" ht="14.25" customHeight="1" x14ac:dyDescent="0.3">
      <c r="A200" s="13">
        <v>1589</v>
      </c>
      <c r="B200" s="13">
        <v>76.400002000000001</v>
      </c>
      <c r="E200" s="9">
        <f t="shared" si="0"/>
        <v>7.7421209468699851E-3</v>
      </c>
      <c r="G200" s="9">
        <f t="shared" si="1"/>
        <v>-3.9344837640540448E-3</v>
      </c>
      <c r="I200" s="9">
        <f t="shared" si="2"/>
        <v>12.00163561713371</v>
      </c>
      <c r="L200" s="9"/>
    </row>
    <row r="201" spans="1:12" ht="14.25" customHeight="1" x14ac:dyDescent="0.3">
      <c r="A201" s="13">
        <v>1601.349976</v>
      </c>
      <c r="B201" s="13">
        <v>76.099997999999999</v>
      </c>
      <c r="E201" s="9">
        <f t="shared" si="0"/>
        <v>-2.407101231896149E-3</v>
      </c>
      <c r="G201" s="9">
        <f t="shared" si="1"/>
        <v>-1.3148983000997757E-3</v>
      </c>
      <c r="I201" s="9">
        <f t="shared" si="2"/>
        <v>-3.954675257934265</v>
      </c>
      <c r="L201" s="9"/>
    </row>
    <row r="202" spans="1:12" ht="14.25" customHeight="1" x14ac:dyDescent="0.3">
      <c r="A202" s="13">
        <v>1597.5</v>
      </c>
      <c r="B202" s="13">
        <v>76</v>
      </c>
      <c r="E202" s="9">
        <f t="shared" si="0"/>
        <v>1.8205707742268106E-2</v>
      </c>
      <c r="G202" s="9">
        <f t="shared" si="1"/>
        <v>0</v>
      </c>
      <c r="I202" s="9">
        <f t="shared" si="2"/>
        <v>29.0836181182733</v>
      </c>
      <c r="L202" s="9"/>
    </row>
    <row r="203" spans="1:12" ht="14.25" customHeight="1" x14ac:dyDescent="0.3">
      <c r="A203" s="13">
        <v>1626.849976</v>
      </c>
      <c r="B203" s="13">
        <v>76</v>
      </c>
      <c r="E203" s="9">
        <f t="shared" si="0"/>
        <v>5.2233029966658852E-4</v>
      </c>
      <c r="G203" s="9">
        <f t="shared" si="1"/>
        <v>-5.2770835558705485E-3</v>
      </c>
      <c r="I203" s="9">
        <f t="shared" si="2"/>
        <v>0.44869468523050066</v>
      </c>
      <c r="L203" s="9"/>
    </row>
    <row r="204" spans="1:12" ht="14.25" customHeight="1" x14ac:dyDescent="0.3">
      <c r="A204" s="13">
        <v>1627.6999510000001</v>
      </c>
      <c r="B204" s="13">
        <v>75.599997999999999</v>
      </c>
      <c r="E204" s="9">
        <f t="shared" si="0"/>
        <v>-3.5079896182663673E-3</v>
      </c>
      <c r="G204" s="9">
        <f t="shared" si="1"/>
        <v>-1.9861112780348526E-3</v>
      </c>
      <c r="I204" s="9">
        <f t="shared" si="2"/>
        <v>-5.8601045384078869</v>
      </c>
      <c r="L204" s="9"/>
    </row>
    <row r="205" spans="1:12" ht="14.25" customHeight="1" x14ac:dyDescent="0.3">
      <c r="A205" s="13">
        <v>1622</v>
      </c>
      <c r="B205" s="13">
        <v>75.449996999999996</v>
      </c>
      <c r="E205" s="9">
        <f t="shared" si="0"/>
        <v>1.4080428524114086E-2</v>
      </c>
      <c r="G205" s="9">
        <f t="shared" si="1"/>
        <v>2.8741429898870189E-2</v>
      </c>
      <c r="I205" s="9">
        <f t="shared" si="2"/>
        <v>25.006995865758515</v>
      </c>
      <c r="L205" s="9"/>
    </row>
    <row r="206" spans="1:12" ht="14.25" customHeight="1" x14ac:dyDescent="0.3">
      <c r="A206" s="13">
        <v>1645</v>
      </c>
      <c r="B206" s="13">
        <v>77.650002000000001</v>
      </c>
      <c r="E206" s="9">
        <f t="shared" si="0"/>
        <v>-2.0994369267109615E-3</v>
      </c>
      <c r="G206" s="9">
        <f t="shared" si="1"/>
        <v>-2.4113243125134218E-2</v>
      </c>
      <c r="I206" s="9">
        <f t="shared" si="2"/>
        <v>-5.32596712133269</v>
      </c>
      <c r="L206" s="9"/>
    </row>
    <row r="207" spans="1:12" ht="14.25" customHeight="1" x14ac:dyDescent="0.3">
      <c r="A207" s="13">
        <v>1641.5500489999999</v>
      </c>
      <c r="B207" s="13">
        <v>75.800003000000004</v>
      </c>
      <c r="E207" s="9">
        <f t="shared" si="0"/>
        <v>3.9214841966557267E-3</v>
      </c>
      <c r="G207" s="9">
        <f t="shared" si="1"/>
        <v>4.7029522996965417E-2</v>
      </c>
      <c r="I207" s="9">
        <f t="shared" si="2"/>
        <v>10.002150559431481</v>
      </c>
      <c r="L207" s="9"/>
    </row>
    <row r="208" spans="1:12" ht="14.25" customHeight="1" x14ac:dyDescent="0.3">
      <c r="A208" s="13">
        <v>1648</v>
      </c>
      <c r="B208" s="13">
        <v>79.449996999999996</v>
      </c>
      <c r="E208" s="9">
        <f t="shared" si="0"/>
        <v>2.5166097447702082E-2</v>
      </c>
      <c r="G208" s="9">
        <f t="shared" si="1"/>
        <v>-1.5858246035033694E-2</v>
      </c>
      <c r="I208" s="9">
        <f t="shared" si="2"/>
        <v>40.21379099390434</v>
      </c>
      <c r="L208" s="9"/>
    </row>
    <row r="209" spans="1:12" ht="14.25" customHeight="1" x14ac:dyDescent="0.3">
      <c r="A209" s="13">
        <v>1690</v>
      </c>
      <c r="B209" s="13">
        <v>78.199996999999996</v>
      </c>
      <c r="E209" s="9">
        <f t="shared" si="0"/>
        <v>2.0498521548340969E-2</v>
      </c>
      <c r="G209" s="9">
        <f t="shared" si="1"/>
        <v>-1.2222693410238423E-2</v>
      </c>
      <c r="I209" s="9">
        <f t="shared" si="2"/>
        <v>33.686686828683669</v>
      </c>
      <c r="L209" s="9"/>
    </row>
    <row r="210" spans="1:12" ht="14.25" customHeight="1" x14ac:dyDescent="0.3">
      <c r="A210" s="13">
        <v>1725</v>
      </c>
      <c r="B210" s="13">
        <v>77.25</v>
      </c>
      <c r="E210" s="9">
        <f t="shared" si="0"/>
        <v>-1.9049896165006616E-2</v>
      </c>
      <c r="G210" s="9">
        <f t="shared" si="1"/>
        <v>-3.2414939241709557E-3</v>
      </c>
      <c r="I210" s="9">
        <f t="shared" si="2"/>
        <v>-33.111476290278617</v>
      </c>
      <c r="L210" s="9"/>
    </row>
    <row r="211" spans="1:12" ht="14.25" customHeight="1" x14ac:dyDescent="0.3">
      <c r="A211" s="13">
        <v>1692.4499510000001</v>
      </c>
      <c r="B211" s="13">
        <v>77</v>
      </c>
      <c r="E211" s="9">
        <f t="shared" si="0"/>
        <v>3.715532164899915E-3</v>
      </c>
      <c r="G211" s="9">
        <f t="shared" si="1"/>
        <v>-2.4984889714753621E-2</v>
      </c>
      <c r="I211" s="9">
        <f t="shared" si="2"/>
        <v>4.3645157223877566</v>
      </c>
      <c r="L211" s="9"/>
    </row>
    <row r="212" spans="1:12" ht="14.25" customHeight="1" x14ac:dyDescent="0.3">
      <c r="A212" s="13">
        <v>1698.75</v>
      </c>
      <c r="B212" s="13">
        <v>75.099997999999999</v>
      </c>
      <c r="E212" s="9">
        <f t="shared" si="0"/>
        <v>-9.9388810232062027E-3</v>
      </c>
      <c r="G212" s="9">
        <f t="shared" si="1"/>
        <v>-6.0099813620366621E-3</v>
      </c>
      <c r="I212" s="9">
        <f t="shared" si="2"/>
        <v>-17.335023726440525</v>
      </c>
      <c r="L212" s="9"/>
    </row>
    <row r="213" spans="1:12" ht="14.25" customHeight="1" x14ac:dyDescent="0.3">
      <c r="A213" s="13">
        <v>1681.9499510000001</v>
      </c>
      <c r="B213" s="13">
        <v>74.650002000000001</v>
      </c>
      <c r="E213" s="9">
        <f t="shared" si="0"/>
        <v>1.5369289906367795E-2</v>
      </c>
      <c r="G213" s="9">
        <f t="shared" si="1"/>
        <v>1.7922789509437383E-2</v>
      </c>
      <c r="I213" s="9">
        <f t="shared" si="2"/>
        <v>27.18831267764519</v>
      </c>
      <c r="L213" s="9"/>
    </row>
    <row r="214" spans="1:12" ht="14.25" customHeight="1" x14ac:dyDescent="0.3">
      <c r="A214" s="13">
        <v>1708</v>
      </c>
      <c r="B214" s="13">
        <v>76</v>
      </c>
      <c r="E214" s="9">
        <f t="shared" si="0"/>
        <v>-1.0594566431396028E-2</v>
      </c>
      <c r="G214" s="9">
        <f t="shared" si="1"/>
        <v>-2.6668247082161294E-2</v>
      </c>
      <c r="I214" s="9">
        <f t="shared" si="2"/>
        <v>-20.122306243068675</v>
      </c>
      <c r="L214" s="9"/>
    </row>
    <row r="215" spans="1:12" ht="14.25" customHeight="1" x14ac:dyDescent="0.3">
      <c r="A215" s="13">
        <v>1690</v>
      </c>
      <c r="B215" s="13">
        <v>74</v>
      </c>
      <c r="E215" s="9">
        <f t="shared" si="0"/>
        <v>-9.6021809555016779E-3</v>
      </c>
      <c r="G215" s="9">
        <f t="shared" si="1"/>
        <v>-8.8226158817097354E-3</v>
      </c>
      <c r="I215" s="9">
        <f t="shared" si="2"/>
        <v>-16.880559390044358</v>
      </c>
      <c r="L215" s="9"/>
    </row>
    <row r="216" spans="1:12" ht="14.25" customHeight="1" x14ac:dyDescent="0.3">
      <c r="A216" s="13">
        <v>1673.849976</v>
      </c>
      <c r="B216" s="13">
        <v>73.349997999999999</v>
      </c>
      <c r="E216" s="9">
        <f t="shared" si="0"/>
        <v>-5.2711655393903158E-3</v>
      </c>
      <c r="G216" s="9">
        <f t="shared" si="1"/>
        <v>1.3623844533137402E-3</v>
      </c>
      <c r="I216" s="9">
        <f t="shared" si="2"/>
        <v>-8.723209414674713</v>
      </c>
      <c r="L216" s="9"/>
    </row>
    <row r="217" spans="1:12" ht="14.25" customHeight="1" x14ac:dyDescent="0.3">
      <c r="A217" s="13">
        <v>1665.0500489999999</v>
      </c>
      <c r="B217" s="13">
        <v>73.449996999999996</v>
      </c>
      <c r="E217" s="9">
        <f t="shared" si="0"/>
        <v>-9.079894527600876E-3</v>
      </c>
      <c r="G217" s="9">
        <f t="shared" si="1"/>
        <v>-2.0442119554743374E-3</v>
      </c>
      <c r="I217" s="9">
        <f t="shared" si="2"/>
        <v>-15.268626190093624</v>
      </c>
      <c r="L217" s="9"/>
    </row>
    <row r="218" spans="1:12" ht="14.25" customHeight="1" x14ac:dyDescent="0.3">
      <c r="A218" s="13">
        <v>1650</v>
      </c>
      <c r="B218" s="13">
        <v>73.300003000000004</v>
      </c>
      <c r="E218" s="9">
        <f t="shared" si="0"/>
        <v>-2.9522439266321726E-2</v>
      </c>
      <c r="G218" s="9">
        <f t="shared" si="1"/>
        <v>-1.8589258182545542E-2</v>
      </c>
      <c r="I218" s="9">
        <f t="shared" si="2"/>
        <v>-50.074617469979209</v>
      </c>
      <c r="L218" s="9"/>
    </row>
    <row r="219" spans="1:12" ht="14.25" customHeight="1" x14ac:dyDescent="0.3">
      <c r="A219" s="13">
        <v>1602</v>
      </c>
      <c r="B219" s="13">
        <v>71.949996999999996</v>
      </c>
      <c r="E219" s="9">
        <f t="shared" si="0"/>
        <v>5.6022555486697516E-3</v>
      </c>
      <c r="G219" s="9">
        <f t="shared" si="1"/>
        <v>-4.8763456041152516E-3</v>
      </c>
      <c r="I219" s="9">
        <f t="shared" si="2"/>
        <v>8.6239603373818863</v>
      </c>
      <c r="L219" s="9"/>
    </row>
    <row r="220" spans="1:12" ht="14.25" customHeight="1" x14ac:dyDescent="0.3">
      <c r="A220" s="13">
        <v>1611</v>
      </c>
      <c r="B220" s="13">
        <v>71.599997999999999</v>
      </c>
      <c r="E220" s="9">
        <f t="shared" si="0"/>
        <v>6.8048514983837897E-3</v>
      </c>
      <c r="G220" s="9">
        <f t="shared" si="1"/>
        <v>-6.9849810245835222E-4</v>
      </c>
      <c r="I220" s="9">
        <f t="shared" si="2"/>
        <v>10.912603301157263</v>
      </c>
      <c r="L220" s="9"/>
    </row>
    <row r="221" spans="1:12" ht="14.25" customHeight="1" x14ac:dyDescent="0.3">
      <c r="A221" s="13">
        <v>1622</v>
      </c>
      <c r="B221" s="13">
        <v>71.550003000000004</v>
      </c>
      <c r="E221" s="9">
        <f t="shared" si="0"/>
        <v>-7.4878755193513872E-3</v>
      </c>
      <c r="G221" s="9">
        <f t="shared" si="1"/>
        <v>-4.2017287824203976E-3</v>
      </c>
      <c r="I221" s="9">
        <f t="shared" si="2"/>
        <v>-12.445967799375316</v>
      </c>
      <c r="L221" s="9"/>
    </row>
    <row r="222" spans="1:12" ht="14.25" customHeight="1" x14ac:dyDescent="0.3">
      <c r="A222" s="13">
        <v>1609.900024</v>
      </c>
      <c r="B222" s="13">
        <v>71.25</v>
      </c>
      <c r="E222" s="9">
        <f t="shared" si="0"/>
        <v>-7.5131195899519384E-3</v>
      </c>
      <c r="G222" s="9">
        <f t="shared" si="1"/>
        <v>-4.9243574019337379E-3</v>
      </c>
      <c r="I222" s="9">
        <f t="shared" si="2"/>
        <v>-12.446231873066274</v>
      </c>
      <c r="L222" s="9"/>
    </row>
    <row r="223" spans="1:12" ht="14.25" customHeight="1" x14ac:dyDescent="0.3">
      <c r="A223" s="13">
        <v>1597.849976</v>
      </c>
      <c r="B223" s="13">
        <v>70.900002000000001</v>
      </c>
      <c r="E223" s="9">
        <f t="shared" si="0"/>
        <v>4.2778321039562131E-3</v>
      </c>
      <c r="G223" s="9">
        <f t="shared" si="1"/>
        <v>3.1924918236832314E-2</v>
      </c>
      <c r="I223" s="9">
        <f t="shared" si="2"/>
        <v>9.0988106914797129</v>
      </c>
      <c r="L223" s="9"/>
    </row>
    <row r="224" spans="1:12" ht="14.25" customHeight="1" x14ac:dyDescent="0.3">
      <c r="A224" s="13">
        <v>1604.6999510000001</v>
      </c>
      <c r="B224" s="13">
        <v>73.199996999999996</v>
      </c>
      <c r="E224" s="9">
        <f t="shared" si="0"/>
        <v>-6.3138866524126702E-3</v>
      </c>
      <c r="G224" s="9">
        <f t="shared" si="1"/>
        <v>3.0937276271320605E-2</v>
      </c>
      <c r="I224" s="9">
        <f t="shared" si="2"/>
        <v>-7.8672850714973261</v>
      </c>
      <c r="L224" s="9"/>
    </row>
    <row r="225" spans="1:12" ht="14.25" customHeight="1" x14ac:dyDescent="0.3">
      <c r="A225" s="13">
        <v>1594.599976</v>
      </c>
      <c r="B225" s="13">
        <v>75.5</v>
      </c>
      <c r="E225" s="9">
        <f t="shared" si="0"/>
        <v>-1.6184432284565928E-2</v>
      </c>
      <c r="G225" s="9">
        <f t="shared" si="1"/>
        <v>2.6454645583044042E-3</v>
      </c>
      <c r="I225" s="9">
        <f t="shared" si="2"/>
        <v>-25.607962758390471</v>
      </c>
      <c r="L225" s="9"/>
    </row>
    <row r="226" spans="1:12" ht="14.25" customHeight="1" x14ac:dyDescent="0.3">
      <c r="A226" s="13">
        <v>1569</v>
      </c>
      <c r="B226" s="13">
        <v>75.699996999999996</v>
      </c>
      <c r="E226" s="9">
        <f t="shared" si="0"/>
        <v>-9.0272234341859364E-3</v>
      </c>
      <c r="G226" s="9">
        <f t="shared" si="1"/>
        <v>-1.8667128712720086E-2</v>
      </c>
      <c r="I226" s="9">
        <f t="shared" si="2"/>
        <v>-15.576815155789259</v>
      </c>
      <c r="L226" s="9"/>
    </row>
    <row r="227" spans="1:12" ht="14.25" customHeight="1" x14ac:dyDescent="0.3">
      <c r="A227" s="13">
        <v>1554.900024</v>
      </c>
      <c r="B227" s="13">
        <v>74.300003000000004</v>
      </c>
      <c r="E227" s="9">
        <f t="shared" si="0"/>
        <v>2.6654425149586344E-3</v>
      </c>
      <c r="G227" s="9">
        <f t="shared" si="1"/>
        <v>2.2622348185767846E-2</v>
      </c>
      <c r="I227" s="9">
        <f t="shared" si="2"/>
        <v>5.8253371685493969</v>
      </c>
      <c r="L227" s="9"/>
    </row>
    <row r="228" spans="1:12" ht="14.25" customHeight="1" x14ac:dyDescent="0.3">
      <c r="A228" s="13">
        <v>1559.0500489999999</v>
      </c>
      <c r="B228" s="13">
        <v>76</v>
      </c>
      <c r="E228" s="9">
        <f t="shared" si="0"/>
        <v>8.176561506622472E-3</v>
      </c>
      <c r="G228" s="9">
        <f t="shared" si="1"/>
        <v>-2.1949694279965615E-2</v>
      </c>
      <c r="I228" s="9">
        <f t="shared" si="2"/>
        <v>11.079491852273891</v>
      </c>
      <c r="L228" s="9"/>
    </row>
    <row r="229" spans="1:12" ht="14.25" customHeight="1" x14ac:dyDescent="0.3">
      <c r="A229" s="13">
        <v>1571.849976</v>
      </c>
      <c r="B229" s="13">
        <v>74.349997999999999</v>
      </c>
      <c r="E229" s="9">
        <f t="shared" si="0"/>
        <v>-9.363949050862682E-3</v>
      </c>
      <c r="G229" s="9">
        <f t="shared" si="1"/>
        <v>6.5714747435641138E-2</v>
      </c>
      <c r="I229" s="9">
        <f t="shared" si="2"/>
        <v>-9.8328317504533054</v>
      </c>
      <c r="L229" s="9"/>
    </row>
    <row r="230" spans="1:12" ht="14.25" customHeight="1" x14ac:dyDescent="0.3">
      <c r="A230" s="13">
        <v>1557.1999510000001</v>
      </c>
      <c r="B230" s="13">
        <v>79.400002000000001</v>
      </c>
      <c r="E230" s="9">
        <f t="shared" si="0"/>
        <v>-8.5128536848435559E-3</v>
      </c>
      <c r="G230" s="9">
        <f t="shared" si="1"/>
        <v>-6.2997167437774657E-4</v>
      </c>
      <c r="I230" s="9">
        <f t="shared" si="2"/>
        <v>-13.306235093114092</v>
      </c>
      <c r="L230" s="9"/>
    </row>
    <row r="231" spans="1:12" ht="14.25" customHeight="1" x14ac:dyDescent="0.3">
      <c r="A231" s="13">
        <v>1544</v>
      </c>
      <c r="B231" s="13">
        <v>79.349997999999999</v>
      </c>
      <c r="E231" s="9">
        <f t="shared" si="0"/>
        <v>-3.2388664250749259E-4</v>
      </c>
      <c r="G231" s="9">
        <f t="shared" si="1"/>
        <v>-9.4967477777609371E-3</v>
      </c>
      <c r="I231" s="9">
        <f t="shared" si="2"/>
        <v>-1.2536478932034032</v>
      </c>
      <c r="L231" s="9"/>
    </row>
    <row r="232" spans="1:12" ht="14.25" customHeight="1" x14ac:dyDescent="0.3">
      <c r="A232" s="13">
        <v>1543.5</v>
      </c>
      <c r="B232" s="13">
        <v>78.599997999999999</v>
      </c>
      <c r="E232" s="9">
        <f t="shared" si="0"/>
        <v>5.9427544869783307E-3</v>
      </c>
      <c r="G232" s="9">
        <f t="shared" si="1"/>
        <v>1.8904155115656192E-2</v>
      </c>
      <c r="I232" s="9">
        <f t="shared" si="2"/>
        <v>10.65850810493332</v>
      </c>
      <c r="L232" s="9"/>
    </row>
    <row r="233" spans="1:12" ht="14.25" customHeight="1" x14ac:dyDescent="0.3">
      <c r="A233" s="13">
        <v>1552.6999510000001</v>
      </c>
      <c r="B233" s="13">
        <v>80.099997999999999</v>
      </c>
      <c r="E233" s="9">
        <f t="shared" si="0"/>
        <v>-1.6166495249672747E-2</v>
      </c>
      <c r="G233" s="9">
        <f t="shared" si="1"/>
        <v>6.1138601491135279E-2</v>
      </c>
      <c r="I233" s="9">
        <f t="shared" si="2"/>
        <v>-20.204514524845877</v>
      </c>
      <c r="L233" s="9"/>
    </row>
    <row r="234" spans="1:12" ht="14.25" customHeight="1" x14ac:dyDescent="0.3">
      <c r="A234" s="13">
        <v>1527.8000489999999</v>
      </c>
      <c r="B234" s="13">
        <v>85.150002000000001</v>
      </c>
      <c r="E234" s="9">
        <f t="shared" si="0"/>
        <v>5.5806335327996757E-3</v>
      </c>
      <c r="G234" s="9">
        <f t="shared" si="1"/>
        <v>2.4936066613157715E-2</v>
      </c>
      <c r="I234" s="9">
        <f t="shared" si="2"/>
        <v>10.649398306844899</v>
      </c>
      <c r="L234" s="9"/>
    </row>
    <row r="235" spans="1:12" ht="14.25" customHeight="1" x14ac:dyDescent="0.3">
      <c r="A235" s="13">
        <v>1536.349976</v>
      </c>
      <c r="B235" s="13">
        <v>87.300003000000004</v>
      </c>
      <c r="E235" s="9">
        <f t="shared" si="0"/>
        <v>-1.9871503127596698E-3</v>
      </c>
      <c r="G235" s="9">
        <f t="shared" si="1"/>
        <v>-4.5702163864300982E-2</v>
      </c>
      <c r="I235" s="9">
        <f t="shared" si="2"/>
        <v>-7.0427573777766792</v>
      </c>
      <c r="L235" s="9"/>
    </row>
    <row r="236" spans="1:12" ht="14.25" customHeight="1" x14ac:dyDescent="0.3">
      <c r="A236" s="13">
        <v>1533.3000489999999</v>
      </c>
      <c r="B236" s="13">
        <v>83.400002000000001</v>
      </c>
      <c r="E236" s="9">
        <f t="shared" si="0"/>
        <v>-1.7500511113721647E-2</v>
      </c>
      <c r="G236" s="9">
        <f t="shared" si="1"/>
        <v>-4.914993990350959E-2</v>
      </c>
      <c r="I236" s="9">
        <f t="shared" si="2"/>
        <v>-30.932639634447021</v>
      </c>
      <c r="L236" s="9"/>
    </row>
    <row r="237" spans="1:12" ht="14.25" customHeight="1" x14ac:dyDescent="0.3">
      <c r="A237" s="13">
        <v>1506.6999510000001</v>
      </c>
      <c r="B237" s="13">
        <v>79.400002000000001</v>
      </c>
      <c r="E237" s="9">
        <f t="shared" si="0"/>
        <v>6.3036677183464377E-4</v>
      </c>
      <c r="G237" s="9">
        <f t="shared" si="1"/>
        <v>-8.4038952293615438E-2</v>
      </c>
      <c r="I237" s="9">
        <f t="shared" si="2"/>
        <v>-5.7229193959556843</v>
      </c>
      <c r="L237" s="9"/>
    </row>
    <row r="238" spans="1:12" ht="14.25" customHeight="1" x14ac:dyDescent="0.3">
      <c r="A238" s="13">
        <v>1507.650024</v>
      </c>
      <c r="B238" s="13">
        <v>73</v>
      </c>
      <c r="E238" s="9">
        <f t="shared" si="0"/>
        <v>1.4061763871389894E-2</v>
      </c>
      <c r="G238" s="9">
        <f t="shared" si="1"/>
        <v>3.4188067487854611E-3</v>
      </c>
      <c r="I238" s="9">
        <f t="shared" si="2"/>
        <v>21.449791530844646</v>
      </c>
      <c r="L238" s="9"/>
    </row>
    <row r="239" spans="1:12" ht="14.25" customHeight="1" x14ac:dyDescent="0.3">
      <c r="A239" s="13">
        <v>1529</v>
      </c>
      <c r="B239" s="13">
        <v>73.25</v>
      </c>
      <c r="E239" s="9">
        <f t="shared" si="0"/>
        <v>-1.4459796838778337E-2</v>
      </c>
      <c r="G239" s="9">
        <f t="shared" si="1"/>
        <v>-1.5130934957269505E-2</v>
      </c>
      <c r="I239" s="9">
        <f t="shared" si="2"/>
        <v>-23.21737035211207</v>
      </c>
      <c r="L239" s="9"/>
    </row>
    <row r="240" spans="1:12" ht="14.25" customHeight="1" x14ac:dyDescent="0.3">
      <c r="A240" s="13">
        <v>1507.0500489999999</v>
      </c>
      <c r="B240" s="13">
        <v>72.150002000000001</v>
      </c>
      <c r="E240" s="9">
        <f t="shared" si="0"/>
        <v>1.4329015887060852E-2</v>
      </c>
      <c r="G240" s="9">
        <f t="shared" si="1"/>
        <v>3.4590140760723926E-3</v>
      </c>
      <c r="I240" s="9">
        <f t="shared" si="2"/>
        <v>21.844111967223487</v>
      </c>
      <c r="L240" s="9"/>
    </row>
    <row r="241" spans="1:12" ht="14.25" customHeight="1" x14ac:dyDescent="0.3">
      <c r="A241" s="13">
        <v>1528.8000489999999</v>
      </c>
      <c r="B241" s="13">
        <v>72.400002000000001</v>
      </c>
      <c r="E241" s="9">
        <f t="shared" si="0"/>
        <v>4.6659042150281041E-3</v>
      </c>
      <c r="G241" s="9">
        <f t="shared" si="1"/>
        <v>-2.0740000234381693E-3</v>
      </c>
      <c r="I241" s="9">
        <f t="shared" si="2"/>
        <v>6.9830769867193485</v>
      </c>
      <c r="L241" s="9"/>
    </row>
    <row r="242" spans="1:12" ht="14.25" customHeight="1" x14ac:dyDescent="0.3">
      <c r="A242" s="13">
        <v>1535.9499510000001</v>
      </c>
      <c r="B242" s="13">
        <v>72.25</v>
      </c>
      <c r="E242" s="9">
        <f t="shared" si="0"/>
        <v>-1.1228468572413856E-2</v>
      </c>
      <c r="G242" s="9">
        <f t="shared" si="1"/>
        <v>-7.6416212279720288E-3</v>
      </c>
      <c r="I242" s="9">
        <f t="shared" si="2"/>
        <v>-17.798472887325083</v>
      </c>
      <c r="L242" s="9"/>
    </row>
    <row r="243" spans="1:12" ht="14.25" customHeight="1" x14ac:dyDescent="0.3">
      <c r="A243" s="13">
        <v>1518.8000489999999</v>
      </c>
      <c r="B243" s="13">
        <v>71.699996999999996</v>
      </c>
      <c r="E243" s="9">
        <f t="shared" si="0"/>
        <v>8.6534896805774801E-3</v>
      </c>
      <c r="G243" s="9">
        <f t="shared" si="1"/>
        <v>-1.9007950633454018E-2</v>
      </c>
      <c r="I243" s="9">
        <f t="shared" si="2"/>
        <v>11.780050547487269</v>
      </c>
      <c r="L243" s="9"/>
    </row>
    <row r="244" spans="1:12" ht="14.25" customHeight="1" x14ac:dyDescent="0.3">
      <c r="A244" s="13">
        <v>1532</v>
      </c>
      <c r="B244" s="13">
        <v>70.349997999999999</v>
      </c>
      <c r="E244" s="9">
        <f t="shared" si="0"/>
        <v>1.4933659646934508E-2</v>
      </c>
      <c r="G244" s="9">
        <f t="shared" si="1"/>
        <v>-1.5037805645215556E-2</v>
      </c>
      <c r="I244" s="9">
        <f t="shared" si="2"/>
        <v>21.820456982038362</v>
      </c>
      <c r="L244" s="9"/>
    </row>
    <row r="245" spans="1:12" ht="14.25" customHeight="1" x14ac:dyDescent="0.3">
      <c r="A245" s="13">
        <v>1555.0500489999999</v>
      </c>
      <c r="B245" s="13">
        <v>69.300003000000004</v>
      </c>
      <c r="E245" s="9">
        <f t="shared" si="0"/>
        <v>-2.2516150911097048E-4</v>
      </c>
      <c r="G245" s="9">
        <f t="shared" si="1"/>
        <v>3.3348232701748769E-2</v>
      </c>
      <c r="I245" s="9">
        <f t="shared" si="2"/>
        <v>1.9608952104999595</v>
      </c>
      <c r="L245" s="9"/>
    </row>
    <row r="246" spans="1:12" ht="14.25" customHeight="1" x14ac:dyDescent="0.3">
      <c r="A246" s="13">
        <v>1554.6999510000001</v>
      </c>
      <c r="B246" s="13">
        <v>71.650002000000001</v>
      </c>
      <c r="E246" s="9">
        <f t="shared" si="0"/>
        <v>-1.7322878711894325E-2</v>
      </c>
      <c r="G246" s="9">
        <f t="shared" si="1"/>
        <v>-1.264064566430176E-2</v>
      </c>
      <c r="I246" s="9">
        <f t="shared" si="2"/>
        <v>-27.837580971689562</v>
      </c>
      <c r="L246" s="9"/>
    </row>
    <row r="247" spans="1:12" ht="14.25" customHeight="1" x14ac:dyDescent="0.3">
      <c r="A247" s="13">
        <v>1528</v>
      </c>
      <c r="B247" s="13">
        <v>70.75</v>
      </c>
      <c r="E247" s="9" t="e">
        <f t="shared" si="0"/>
        <v>#NUM!</v>
      </c>
      <c r="G247" s="9" t="e">
        <f t="shared" si="1"/>
        <v>#NUM!</v>
      </c>
      <c r="I247" s="9" t="e">
        <f t="shared" si="2"/>
        <v>#NUM!</v>
      </c>
      <c r="L247" s="9"/>
    </row>
    <row r="248" spans="1:12" ht="14.25" customHeight="1" x14ac:dyDescent="0.3">
      <c r="E248" s="9"/>
      <c r="G248" s="9"/>
      <c r="I248" s="9"/>
      <c r="L248" s="9"/>
    </row>
    <row r="249" spans="1:12" ht="14.25" customHeight="1" x14ac:dyDescent="0.3">
      <c r="E249" s="9"/>
      <c r="G249" s="9"/>
      <c r="I249" s="9"/>
      <c r="L249" s="9"/>
    </row>
    <row r="250" spans="1:12" ht="14.25" customHeight="1" x14ac:dyDescent="0.3">
      <c r="E250" s="9"/>
      <c r="G250" s="9"/>
      <c r="I250" s="9"/>
      <c r="L250" s="9"/>
    </row>
    <row r="251" spans="1:12" ht="14.25" customHeight="1" x14ac:dyDescent="0.3">
      <c r="E251" s="9"/>
      <c r="G251" s="9"/>
      <c r="I251" s="9"/>
      <c r="L251" s="9"/>
    </row>
    <row r="252" spans="1:12" ht="14.25" customHeight="1" x14ac:dyDescent="0.3">
      <c r="E252" s="9"/>
      <c r="G252" s="9"/>
      <c r="I252" s="9"/>
      <c r="L252" s="9"/>
    </row>
    <row r="253" spans="1:12" ht="14.25" customHeight="1" x14ac:dyDescent="0.3">
      <c r="E253" s="9"/>
      <c r="G253" s="9"/>
      <c r="I253" s="9"/>
      <c r="L253" s="9"/>
    </row>
    <row r="254" spans="1:12" ht="14.25" customHeight="1" x14ac:dyDescent="0.3">
      <c r="E254" s="9"/>
      <c r="G254" s="9"/>
      <c r="I254" s="9"/>
      <c r="L254" s="9"/>
    </row>
    <row r="255" spans="1:12" ht="14.25" customHeight="1" x14ac:dyDescent="0.3">
      <c r="E255" s="9"/>
      <c r="G255" s="9"/>
      <c r="I255" s="9"/>
      <c r="L255" s="9"/>
    </row>
    <row r="256" spans="1:12" ht="14.25" customHeight="1" x14ac:dyDescent="0.3">
      <c r="E256" s="9"/>
      <c r="G256" s="9"/>
      <c r="I256" s="9"/>
      <c r="L256" s="9"/>
    </row>
    <row r="257" spans="5:12" ht="14.25" customHeight="1" x14ac:dyDescent="0.3">
      <c r="E257" s="9"/>
      <c r="G257" s="9"/>
      <c r="I257" s="9"/>
      <c r="L257" s="9"/>
    </row>
    <row r="258" spans="5:12" ht="14.25" customHeight="1" x14ac:dyDescent="0.3">
      <c r="E258" s="9"/>
      <c r="G258" s="9"/>
      <c r="I258" s="9"/>
      <c r="L258" s="9"/>
    </row>
    <row r="259" spans="5:12" ht="14.25" customHeight="1" x14ac:dyDescent="0.3">
      <c r="E259" s="9"/>
      <c r="G259" s="9"/>
      <c r="I259" s="9"/>
      <c r="L259" s="9"/>
    </row>
    <row r="260" spans="5:12" ht="14.25" customHeight="1" x14ac:dyDescent="0.3">
      <c r="E260" s="9"/>
      <c r="G260" s="9"/>
      <c r="I260" s="9"/>
      <c r="L260" s="9"/>
    </row>
    <row r="261" spans="5:12" ht="14.25" customHeight="1" x14ac:dyDescent="0.3">
      <c r="E261" s="9"/>
      <c r="G261" s="9"/>
      <c r="I261" s="9"/>
      <c r="L261" s="9"/>
    </row>
    <row r="262" spans="5:12" ht="14.25" customHeight="1" x14ac:dyDescent="0.3">
      <c r="E262" s="9"/>
      <c r="G262" s="9"/>
      <c r="I262" s="9"/>
      <c r="L262" s="9"/>
    </row>
    <row r="263" spans="5:12" ht="14.25" customHeight="1" x14ac:dyDescent="0.3">
      <c r="E263" s="9"/>
      <c r="G263" s="9"/>
      <c r="I263" s="9"/>
      <c r="L263" s="9"/>
    </row>
    <row r="264" spans="5:12" ht="14.25" customHeight="1" x14ac:dyDescent="0.3">
      <c r="E264" s="9"/>
      <c r="G264" s="9"/>
      <c r="I264" s="9"/>
      <c r="L264" s="9"/>
    </row>
    <row r="265" spans="5:12" ht="14.25" customHeight="1" x14ac:dyDescent="0.3">
      <c r="E265" s="9"/>
      <c r="G265" s="9"/>
      <c r="I265" s="9"/>
      <c r="L265" s="9"/>
    </row>
    <row r="266" spans="5:12" ht="14.25" customHeight="1" x14ac:dyDescent="0.3">
      <c r="E266" s="9"/>
      <c r="G266" s="9"/>
      <c r="I266" s="9"/>
      <c r="L266" s="9"/>
    </row>
    <row r="267" spans="5:12" ht="14.25" customHeight="1" x14ac:dyDescent="0.3">
      <c r="E267" s="9"/>
      <c r="G267" s="9"/>
      <c r="I267" s="9"/>
      <c r="L267" s="9"/>
    </row>
    <row r="268" spans="5:12" ht="14.25" customHeight="1" x14ac:dyDescent="0.3">
      <c r="E268" s="9"/>
      <c r="G268" s="9"/>
      <c r="I268" s="9"/>
      <c r="L268" s="9"/>
    </row>
    <row r="269" spans="5:12" ht="14.25" customHeight="1" x14ac:dyDescent="0.3">
      <c r="E269" s="9"/>
      <c r="G269" s="9"/>
      <c r="I269" s="9"/>
      <c r="L269" s="9"/>
    </row>
    <row r="270" spans="5:12" ht="14.25" customHeight="1" x14ac:dyDescent="0.3">
      <c r="E270" s="9"/>
      <c r="G270" s="9"/>
      <c r="I270" s="9"/>
      <c r="L270" s="9"/>
    </row>
    <row r="271" spans="5:12" ht="14.25" customHeight="1" x14ac:dyDescent="0.3">
      <c r="E271" s="9"/>
      <c r="G271" s="9"/>
      <c r="I271" s="9"/>
      <c r="L271" s="9"/>
    </row>
    <row r="272" spans="5:12" ht="14.25" customHeight="1" x14ac:dyDescent="0.3">
      <c r="E272" s="9"/>
      <c r="G272" s="9"/>
      <c r="I272" s="9"/>
      <c r="L272" s="9"/>
    </row>
    <row r="273" spans="5:12" ht="14.25" customHeight="1" x14ac:dyDescent="0.3">
      <c r="E273" s="9"/>
      <c r="G273" s="9"/>
      <c r="I273" s="9"/>
      <c r="L273" s="9"/>
    </row>
    <row r="274" spans="5:12" ht="14.25" customHeight="1" x14ac:dyDescent="0.3">
      <c r="E274" s="9"/>
      <c r="G274" s="9"/>
      <c r="I274" s="9"/>
      <c r="L274" s="9"/>
    </row>
    <row r="275" spans="5:12" ht="14.25" customHeight="1" x14ac:dyDescent="0.3">
      <c r="E275" s="9"/>
      <c r="G275" s="9"/>
      <c r="I275" s="9"/>
      <c r="L275" s="9"/>
    </row>
    <row r="276" spans="5:12" ht="14.25" customHeight="1" x14ac:dyDescent="0.3">
      <c r="E276" s="9"/>
      <c r="G276" s="9"/>
      <c r="I276" s="9"/>
      <c r="L276" s="9"/>
    </row>
    <row r="277" spans="5:12" ht="14.25" customHeight="1" x14ac:dyDescent="0.3">
      <c r="E277" s="9"/>
      <c r="G277" s="9"/>
      <c r="I277" s="9"/>
      <c r="L277" s="9"/>
    </row>
    <row r="278" spans="5:12" ht="14.25" customHeight="1" x14ac:dyDescent="0.3">
      <c r="E278" s="9"/>
      <c r="G278" s="9"/>
      <c r="I278" s="9"/>
      <c r="L278" s="9"/>
    </row>
    <row r="279" spans="5:12" ht="14.25" customHeight="1" x14ac:dyDescent="0.3">
      <c r="E279" s="9"/>
      <c r="G279" s="9"/>
      <c r="I279" s="9"/>
      <c r="L279" s="9"/>
    </row>
    <row r="280" spans="5:12" ht="14.25" customHeight="1" x14ac:dyDescent="0.3">
      <c r="E280" s="9"/>
      <c r="G280" s="9"/>
      <c r="I280" s="9"/>
      <c r="L280" s="9"/>
    </row>
    <row r="281" spans="5:12" ht="14.25" customHeight="1" x14ac:dyDescent="0.3">
      <c r="E281" s="9"/>
      <c r="G281" s="9"/>
      <c r="I281" s="9"/>
      <c r="L281" s="9"/>
    </row>
    <row r="282" spans="5:12" ht="14.25" customHeight="1" x14ac:dyDescent="0.3">
      <c r="E282" s="9"/>
      <c r="G282" s="9"/>
      <c r="I282" s="9"/>
      <c r="L282" s="9"/>
    </row>
    <row r="283" spans="5:12" ht="14.25" customHeight="1" x14ac:dyDescent="0.3">
      <c r="E283" s="9"/>
      <c r="G283" s="9"/>
      <c r="I283" s="9"/>
      <c r="L283" s="9"/>
    </row>
    <row r="284" spans="5:12" ht="14.25" customHeight="1" x14ac:dyDescent="0.3">
      <c r="E284" s="9"/>
      <c r="G284" s="9"/>
      <c r="I284" s="9"/>
      <c r="L284" s="9"/>
    </row>
    <row r="285" spans="5:12" ht="14.25" customHeight="1" x14ac:dyDescent="0.3">
      <c r="E285" s="9"/>
      <c r="G285" s="9"/>
      <c r="I285" s="9"/>
      <c r="L285" s="9"/>
    </row>
    <row r="286" spans="5:12" ht="14.25" customHeight="1" x14ac:dyDescent="0.3">
      <c r="E286" s="9"/>
      <c r="G286" s="9"/>
      <c r="I286" s="9"/>
      <c r="L286" s="9"/>
    </row>
    <row r="287" spans="5:12" ht="14.25" customHeight="1" x14ac:dyDescent="0.3">
      <c r="E287" s="9"/>
      <c r="G287" s="9"/>
      <c r="I287" s="9"/>
      <c r="L287" s="9"/>
    </row>
    <row r="288" spans="5:12" ht="14.25" customHeight="1" x14ac:dyDescent="0.3">
      <c r="E288" s="9"/>
      <c r="G288" s="9"/>
      <c r="I288" s="9"/>
      <c r="L288" s="9"/>
    </row>
    <row r="289" spans="5:12" ht="14.25" customHeight="1" x14ac:dyDescent="0.3">
      <c r="E289" s="9"/>
      <c r="G289" s="9"/>
      <c r="I289" s="9"/>
      <c r="L289" s="9"/>
    </row>
    <row r="290" spans="5:12" ht="14.25" customHeight="1" x14ac:dyDescent="0.3">
      <c r="E290" s="9"/>
      <c r="G290" s="9"/>
      <c r="I290" s="9"/>
      <c r="L290" s="9"/>
    </row>
    <row r="291" spans="5:12" ht="14.25" customHeight="1" x14ac:dyDescent="0.3">
      <c r="E291" s="9"/>
      <c r="G291" s="9"/>
      <c r="I291" s="9"/>
      <c r="L291" s="9"/>
    </row>
    <row r="292" spans="5:12" ht="14.25" customHeight="1" x14ac:dyDescent="0.3">
      <c r="E292" s="9"/>
      <c r="G292" s="9"/>
      <c r="I292" s="9"/>
      <c r="L292" s="9"/>
    </row>
    <row r="293" spans="5:12" ht="14.25" customHeight="1" x14ac:dyDescent="0.3">
      <c r="E293" s="9"/>
      <c r="G293" s="9"/>
      <c r="I293" s="9"/>
      <c r="L293" s="9"/>
    </row>
    <row r="294" spans="5:12" ht="14.25" customHeight="1" x14ac:dyDescent="0.3">
      <c r="E294" s="9"/>
      <c r="G294" s="9"/>
      <c r="I294" s="9"/>
      <c r="L294" s="9"/>
    </row>
    <row r="295" spans="5:12" ht="14.25" customHeight="1" x14ac:dyDescent="0.3">
      <c r="E295" s="9"/>
      <c r="G295" s="9"/>
      <c r="I295" s="9"/>
      <c r="L295" s="9"/>
    </row>
    <row r="296" spans="5:12" ht="14.25" customHeight="1" x14ac:dyDescent="0.3">
      <c r="E296" s="9"/>
      <c r="G296" s="9"/>
      <c r="I296" s="9"/>
      <c r="L296" s="9"/>
    </row>
    <row r="297" spans="5:12" ht="14.25" customHeight="1" x14ac:dyDescent="0.3">
      <c r="E297" s="9"/>
      <c r="G297" s="9"/>
      <c r="I297" s="9"/>
      <c r="L297" s="9"/>
    </row>
    <row r="298" spans="5:12" ht="14.25" customHeight="1" x14ac:dyDescent="0.3">
      <c r="E298" s="9"/>
      <c r="G298" s="9"/>
      <c r="I298" s="9"/>
      <c r="L298" s="9"/>
    </row>
    <row r="299" spans="5:12" ht="14.25" customHeight="1" x14ac:dyDescent="0.3">
      <c r="E299" s="9"/>
      <c r="G299" s="9"/>
      <c r="I299" s="9"/>
      <c r="L299" s="9"/>
    </row>
    <row r="300" spans="5:12" ht="14.25" customHeight="1" x14ac:dyDescent="0.3">
      <c r="E300" s="9"/>
      <c r="G300" s="9"/>
      <c r="I300" s="9"/>
      <c r="L300" s="9"/>
    </row>
    <row r="301" spans="5:12" ht="14.25" customHeight="1" x14ac:dyDescent="0.3">
      <c r="E301" s="9"/>
      <c r="G301" s="9"/>
      <c r="I301" s="9"/>
      <c r="L301" s="9"/>
    </row>
    <row r="302" spans="5:12" ht="14.25" customHeight="1" x14ac:dyDescent="0.3">
      <c r="E302" s="9"/>
      <c r="G302" s="9"/>
      <c r="I302" s="9"/>
      <c r="L302" s="9"/>
    </row>
    <row r="303" spans="5:12" ht="14.25" customHeight="1" x14ac:dyDescent="0.3">
      <c r="E303" s="9"/>
      <c r="G303" s="9"/>
      <c r="I303" s="9"/>
      <c r="L303" s="9"/>
    </row>
    <row r="304" spans="5:12" ht="14.25" customHeight="1" x14ac:dyDescent="0.3">
      <c r="E304" s="9"/>
      <c r="G304" s="9"/>
      <c r="I304" s="9"/>
      <c r="L304" s="9"/>
    </row>
    <row r="305" spans="5:12" ht="14.25" customHeight="1" x14ac:dyDescent="0.3">
      <c r="E305" s="9"/>
      <c r="G305" s="9"/>
      <c r="I305" s="9"/>
      <c r="L305" s="9"/>
    </row>
    <row r="306" spans="5:12" ht="14.25" customHeight="1" x14ac:dyDescent="0.3">
      <c r="E306" s="9"/>
      <c r="G306" s="9"/>
      <c r="I306" s="9"/>
      <c r="L306" s="9"/>
    </row>
    <row r="307" spans="5:12" ht="14.25" customHeight="1" x14ac:dyDescent="0.3">
      <c r="E307" s="9"/>
      <c r="G307" s="9"/>
      <c r="I307" s="9"/>
      <c r="L307" s="9"/>
    </row>
    <row r="308" spans="5:12" ht="14.25" customHeight="1" x14ac:dyDescent="0.3">
      <c r="E308" s="9"/>
      <c r="G308" s="9"/>
      <c r="I308" s="9"/>
      <c r="L308" s="9"/>
    </row>
    <row r="309" spans="5:12" ht="14.25" customHeight="1" x14ac:dyDescent="0.3">
      <c r="E309" s="9"/>
      <c r="G309" s="9"/>
      <c r="I309" s="9"/>
      <c r="L309" s="9"/>
    </row>
    <row r="310" spans="5:12" ht="14.25" customHeight="1" x14ac:dyDescent="0.3">
      <c r="E310" s="9"/>
      <c r="G310" s="9"/>
      <c r="I310" s="9"/>
      <c r="L310" s="9"/>
    </row>
    <row r="311" spans="5:12" ht="14.25" customHeight="1" x14ac:dyDescent="0.3">
      <c r="E311" s="9"/>
      <c r="G311" s="9"/>
      <c r="I311" s="9"/>
      <c r="L311" s="9"/>
    </row>
    <row r="312" spans="5:12" ht="14.25" customHeight="1" x14ac:dyDescent="0.3">
      <c r="E312" s="9"/>
      <c r="G312" s="9"/>
      <c r="I312" s="9"/>
      <c r="L312" s="9"/>
    </row>
    <row r="313" spans="5:12" ht="14.25" customHeight="1" x14ac:dyDescent="0.3">
      <c r="E313" s="9"/>
      <c r="G313" s="9"/>
      <c r="I313" s="9"/>
      <c r="L313" s="9"/>
    </row>
    <row r="314" spans="5:12" ht="14.25" customHeight="1" x14ac:dyDescent="0.3">
      <c r="E314" s="9"/>
      <c r="G314" s="9"/>
      <c r="I314" s="9"/>
      <c r="L314" s="9"/>
    </row>
    <row r="315" spans="5:12" ht="14.25" customHeight="1" x14ac:dyDescent="0.3">
      <c r="E315" s="9"/>
      <c r="G315" s="9"/>
      <c r="I315" s="9"/>
      <c r="L315" s="9"/>
    </row>
    <row r="316" spans="5:12" ht="14.25" customHeight="1" x14ac:dyDescent="0.3">
      <c r="E316" s="9"/>
      <c r="G316" s="9"/>
      <c r="I316" s="9"/>
      <c r="L316" s="9"/>
    </row>
    <row r="317" spans="5:12" ht="14.25" customHeight="1" x14ac:dyDescent="0.3">
      <c r="E317" s="9"/>
      <c r="G317" s="9"/>
      <c r="I317" s="9"/>
      <c r="L317" s="9"/>
    </row>
    <row r="318" spans="5:12" ht="14.25" customHeight="1" x14ac:dyDescent="0.3">
      <c r="E318" s="9"/>
      <c r="G318" s="9"/>
      <c r="I318" s="9"/>
      <c r="L318" s="9"/>
    </row>
    <row r="319" spans="5:12" ht="14.25" customHeight="1" x14ac:dyDescent="0.3">
      <c r="E319" s="9"/>
      <c r="G319" s="9"/>
      <c r="I319" s="9"/>
      <c r="L319" s="9"/>
    </row>
    <row r="320" spans="5:12" ht="14.25" customHeight="1" x14ac:dyDescent="0.3">
      <c r="E320" s="9"/>
      <c r="G320" s="9"/>
      <c r="I320" s="9"/>
      <c r="L320" s="9"/>
    </row>
    <row r="321" spans="5:12" ht="14.25" customHeight="1" x14ac:dyDescent="0.3">
      <c r="E321" s="9"/>
      <c r="G321" s="9"/>
      <c r="I321" s="9"/>
      <c r="L321" s="9"/>
    </row>
    <row r="322" spans="5:12" ht="14.25" customHeight="1" x14ac:dyDescent="0.3">
      <c r="E322" s="9"/>
      <c r="G322" s="9"/>
      <c r="I322" s="9"/>
      <c r="L322" s="9"/>
    </row>
    <row r="323" spans="5:12" ht="14.25" customHeight="1" x14ac:dyDescent="0.3">
      <c r="E323" s="9"/>
      <c r="G323" s="9"/>
      <c r="I323" s="9"/>
      <c r="L323" s="9"/>
    </row>
    <row r="324" spans="5:12" ht="14.25" customHeight="1" x14ac:dyDescent="0.3">
      <c r="E324" s="9"/>
      <c r="G324" s="9"/>
      <c r="I324" s="9"/>
      <c r="L324" s="9"/>
    </row>
    <row r="325" spans="5:12" ht="14.25" customHeight="1" x14ac:dyDescent="0.3">
      <c r="E325" s="9"/>
      <c r="G325" s="9"/>
      <c r="I325" s="9"/>
      <c r="L325" s="9"/>
    </row>
    <row r="326" spans="5:12" ht="14.25" customHeight="1" x14ac:dyDescent="0.3">
      <c r="E326" s="9"/>
      <c r="G326" s="9"/>
      <c r="I326" s="9"/>
      <c r="L326" s="9"/>
    </row>
    <row r="327" spans="5:12" ht="14.25" customHeight="1" x14ac:dyDescent="0.3">
      <c r="E327" s="9"/>
      <c r="G327" s="9"/>
      <c r="I327" s="9"/>
      <c r="L327" s="9"/>
    </row>
    <row r="328" spans="5:12" ht="14.25" customHeight="1" x14ac:dyDescent="0.3">
      <c r="E328" s="9"/>
      <c r="G328" s="9"/>
      <c r="I328" s="9"/>
      <c r="L328" s="9"/>
    </row>
    <row r="329" spans="5:12" ht="14.25" customHeight="1" x14ac:dyDescent="0.3">
      <c r="E329" s="9"/>
      <c r="G329" s="9"/>
      <c r="I329" s="9"/>
      <c r="L329" s="9"/>
    </row>
    <row r="330" spans="5:12" ht="14.25" customHeight="1" x14ac:dyDescent="0.3">
      <c r="E330" s="9"/>
      <c r="G330" s="9"/>
      <c r="I330" s="9"/>
      <c r="L330" s="9"/>
    </row>
    <row r="331" spans="5:12" ht="14.25" customHeight="1" x14ac:dyDescent="0.3">
      <c r="E331" s="9"/>
      <c r="G331" s="9"/>
      <c r="I331" s="9"/>
      <c r="L331" s="9"/>
    </row>
    <row r="332" spans="5:12" ht="14.25" customHeight="1" x14ac:dyDescent="0.3">
      <c r="E332" s="9"/>
      <c r="G332" s="9"/>
      <c r="I332" s="9"/>
      <c r="L332" s="9"/>
    </row>
    <row r="333" spans="5:12" ht="14.25" customHeight="1" x14ac:dyDescent="0.3">
      <c r="E333" s="9"/>
      <c r="G333" s="9"/>
      <c r="I333" s="9"/>
      <c r="L333" s="9"/>
    </row>
    <row r="334" spans="5:12" ht="14.25" customHeight="1" x14ac:dyDescent="0.3">
      <c r="E334" s="9"/>
      <c r="G334" s="9"/>
      <c r="I334" s="9"/>
      <c r="L334" s="9"/>
    </row>
    <row r="335" spans="5:12" ht="14.25" customHeight="1" x14ac:dyDescent="0.3">
      <c r="E335" s="9"/>
      <c r="G335" s="9"/>
      <c r="I335" s="9"/>
      <c r="L335" s="9"/>
    </row>
    <row r="336" spans="5:12" ht="14.25" customHeight="1" x14ac:dyDescent="0.3">
      <c r="E336" s="9"/>
      <c r="G336" s="9"/>
      <c r="I336" s="9"/>
      <c r="L336" s="9"/>
    </row>
    <row r="337" spans="5:12" ht="14.25" customHeight="1" x14ac:dyDescent="0.3">
      <c r="E337" s="9"/>
      <c r="G337" s="9"/>
      <c r="I337" s="9"/>
      <c r="L337" s="9"/>
    </row>
    <row r="338" spans="5:12" ht="14.25" customHeight="1" x14ac:dyDescent="0.3">
      <c r="E338" s="9"/>
      <c r="G338" s="9"/>
      <c r="I338" s="9"/>
      <c r="L338" s="9"/>
    </row>
    <row r="339" spans="5:12" ht="14.25" customHeight="1" x14ac:dyDescent="0.3">
      <c r="E339" s="9"/>
      <c r="G339" s="9"/>
      <c r="I339" s="9"/>
      <c r="L339" s="9"/>
    </row>
    <row r="340" spans="5:12" ht="14.25" customHeight="1" x14ac:dyDescent="0.3">
      <c r="E340" s="9"/>
      <c r="G340" s="9"/>
      <c r="I340" s="9"/>
      <c r="L340" s="9"/>
    </row>
    <row r="341" spans="5:12" ht="14.25" customHeight="1" x14ac:dyDescent="0.3">
      <c r="E341" s="9"/>
      <c r="G341" s="9"/>
      <c r="I341" s="9"/>
      <c r="L341" s="9"/>
    </row>
    <row r="342" spans="5:12" ht="14.25" customHeight="1" x14ac:dyDescent="0.3">
      <c r="E342" s="9"/>
      <c r="G342" s="9"/>
      <c r="I342" s="9"/>
      <c r="L342" s="9"/>
    </row>
    <row r="343" spans="5:12" ht="14.25" customHeight="1" x14ac:dyDescent="0.3">
      <c r="E343" s="9"/>
      <c r="G343" s="9"/>
      <c r="I343" s="9"/>
      <c r="L343" s="9"/>
    </row>
    <row r="344" spans="5:12" ht="14.25" customHeight="1" x14ac:dyDescent="0.3">
      <c r="E344" s="9"/>
      <c r="G344" s="9"/>
      <c r="I344" s="9"/>
      <c r="L344" s="9"/>
    </row>
    <row r="345" spans="5:12" ht="14.25" customHeight="1" x14ac:dyDescent="0.3">
      <c r="E345" s="9"/>
      <c r="G345" s="9"/>
      <c r="I345" s="9"/>
      <c r="L345" s="9"/>
    </row>
    <row r="346" spans="5:12" ht="14.25" customHeight="1" x14ac:dyDescent="0.3">
      <c r="E346" s="9"/>
      <c r="G346" s="9"/>
      <c r="I346" s="9"/>
      <c r="L346" s="9"/>
    </row>
    <row r="347" spans="5:12" ht="14.25" customHeight="1" x14ac:dyDescent="0.3">
      <c r="E347" s="9"/>
      <c r="G347" s="9"/>
      <c r="I347" s="9"/>
      <c r="L347" s="9"/>
    </row>
    <row r="348" spans="5:12" ht="14.25" customHeight="1" x14ac:dyDescent="0.3">
      <c r="E348" s="9"/>
      <c r="G348" s="9"/>
      <c r="I348" s="9"/>
      <c r="L348" s="9"/>
    </row>
    <row r="349" spans="5:12" ht="14.25" customHeight="1" x14ac:dyDescent="0.3">
      <c r="E349" s="9"/>
      <c r="G349" s="9"/>
      <c r="I349" s="9"/>
      <c r="L349" s="9"/>
    </row>
    <row r="350" spans="5:12" ht="14.25" customHeight="1" x14ac:dyDescent="0.3">
      <c r="E350" s="9"/>
      <c r="G350" s="9"/>
      <c r="I350" s="9"/>
      <c r="L350" s="9"/>
    </row>
    <row r="351" spans="5:12" ht="14.25" customHeight="1" x14ac:dyDescent="0.3">
      <c r="E351" s="9"/>
      <c r="G351" s="9"/>
      <c r="I351" s="9"/>
      <c r="L351" s="9"/>
    </row>
    <row r="352" spans="5:12" ht="14.25" customHeight="1" x14ac:dyDescent="0.3">
      <c r="E352" s="9"/>
      <c r="G352" s="9"/>
      <c r="I352" s="9"/>
      <c r="L352" s="9"/>
    </row>
    <row r="353" spans="5:12" ht="14.25" customHeight="1" x14ac:dyDescent="0.3">
      <c r="E353" s="9"/>
      <c r="G353" s="9"/>
      <c r="I353" s="9"/>
      <c r="L353" s="9"/>
    </row>
    <row r="354" spans="5:12" ht="14.25" customHeight="1" x14ac:dyDescent="0.3">
      <c r="E354" s="9"/>
      <c r="G354" s="9"/>
      <c r="I354" s="9"/>
      <c r="L354" s="9"/>
    </row>
    <row r="355" spans="5:12" ht="14.25" customHeight="1" x14ac:dyDescent="0.3">
      <c r="E355" s="9"/>
      <c r="G355" s="9"/>
      <c r="I355" s="9"/>
      <c r="L355" s="9"/>
    </row>
    <row r="356" spans="5:12" ht="14.25" customHeight="1" x14ac:dyDescent="0.3">
      <c r="E356" s="9"/>
      <c r="G356" s="9"/>
      <c r="I356" s="9"/>
      <c r="L356" s="9"/>
    </row>
    <row r="357" spans="5:12" ht="14.25" customHeight="1" x14ac:dyDescent="0.3">
      <c r="E357" s="9"/>
      <c r="G357" s="9"/>
      <c r="I357" s="9"/>
      <c r="L357" s="9"/>
    </row>
    <row r="358" spans="5:12" ht="14.25" customHeight="1" x14ac:dyDescent="0.3">
      <c r="E358" s="9"/>
      <c r="G358" s="9"/>
      <c r="I358" s="9"/>
      <c r="L358" s="9"/>
    </row>
    <row r="359" spans="5:12" ht="14.25" customHeight="1" x14ac:dyDescent="0.3">
      <c r="E359" s="9"/>
      <c r="G359" s="9"/>
      <c r="I359" s="9"/>
      <c r="L359" s="9"/>
    </row>
    <row r="360" spans="5:12" ht="14.25" customHeight="1" x14ac:dyDescent="0.3">
      <c r="E360" s="9"/>
      <c r="G360" s="9"/>
      <c r="I360" s="9"/>
      <c r="L360" s="9"/>
    </row>
    <row r="361" spans="5:12" ht="14.25" customHeight="1" x14ac:dyDescent="0.3">
      <c r="E361" s="9"/>
      <c r="G361" s="9"/>
      <c r="I361" s="9"/>
      <c r="L361" s="9"/>
    </row>
    <row r="362" spans="5:12" ht="14.25" customHeight="1" x14ac:dyDescent="0.3">
      <c r="E362" s="9"/>
      <c r="G362" s="9"/>
      <c r="I362" s="9"/>
      <c r="L362" s="9"/>
    </row>
    <row r="363" spans="5:12" ht="14.25" customHeight="1" x14ac:dyDescent="0.3">
      <c r="E363" s="9"/>
      <c r="G363" s="9"/>
      <c r="I363" s="9"/>
      <c r="L363" s="9"/>
    </row>
    <row r="364" spans="5:12" ht="14.25" customHeight="1" x14ac:dyDescent="0.3">
      <c r="E364" s="9"/>
      <c r="G364" s="9"/>
      <c r="I364" s="9"/>
      <c r="L364" s="9"/>
    </row>
    <row r="365" spans="5:12" ht="14.25" customHeight="1" x14ac:dyDescent="0.3">
      <c r="E365" s="9"/>
      <c r="G365" s="9"/>
      <c r="I365" s="9"/>
      <c r="L365" s="9"/>
    </row>
    <row r="366" spans="5:12" ht="14.25" customHeight="1" x14ac:dyDescent="0.3">
      <c r="E366" s="9"/>
      <c r="G366" s="9"/>
      <c r="I366" s="9"/>
      <c r="L366" s="9"/>
    </row>
    <row r="367" spans="5:12" ht="14.25" customHeight="1" x14ac:dyDescent="0.3">
      <c r="E367" s="9"/>
      <c r="G367" s="9"/>
      <c r="I367" s="9"/>
      <c r="L367" s="9"/>
    </row>
    <row r="368" spans="5:12" ht="14.25" customHeight="1" x14ac:dyDescent="0.3">
      <c r="E368" s="9"/>
      <c r="G368" s="9"/>
      <c r="I368" s="9"/>
      <c r="L368" s="9"/>
    </row>
    <row r="369" spans="5:12" ht="14.25" customHeight="1" x14ac:dyDescent="0.3">
      <c r="E369" s="9"/>
      <c r="G369" s="9"/>
      <c r="I369" s="9"/>
      <c r="L369" s="9"/>
    </row>
    <row r="370" spans="5:12" ht="14.25" customHeight="1" x14ac:dyDescent="0.3">
      <c r="E370" s="9"/>
      <c r="G370" s="9"/>
      <c r="I370" s="9"/>
      <c r="L370" s="9"/>
    </row>
    <row r="371" spans="5:12" ht="14.25" customHeight="1" x14ac:dyDescent="0.3">
      <c r="E371" s="9"/>
      <c r="G371" s="9"/>
      <c r="I371" s="9"/>
      <c r="L371" s="9"/>
    </row>
    <row r="372" spans="5:12" ht="14.25" customHeight="1" x14ac:dyDescent="0.3">
      <c r="E372" s="9"/>
      <c r="G372" s="9"/>
      <c r="I372" s="9"/>
      <c r="L372" s="9"/>
    </row>
    <row r="373" spans="5:12" ht="14.25" customHeight="1" x14ac:dyDescent="0.3">
      <c r="E373" s="9"/>
      <c r="G373" s="9"/>
      <c r="I373" s="9"/>
      <c r="L373" s="9"/>
    </row>
    <row r="374" spans="5:12" ht="14.25" customHeight="1" x14ac:dyDescent="0.3">
      <c r="E374" s="9"/>
      <c r="G374" s="9"/>
      <c r="I374" s="9"/>
      <c r="L374" s="9"/>
    </row>
    <row r="375" spans="5:12" ht="14.25" customHeight="1" x14ac:dyDescent="0.3">
      <c r="E375" s="9"/>
      <c r="G375" s="9"/>
      <c r="I375" s="9"/>
      <c r="L375" s="9"/>
    </row>
    <row r="376" spans="5:12" ht="14.25" customHeight="1" x14ac:dyDescent="0.3">
      <c r="E376" s="9"/>
      <c r="G376" s="9"/>
      <c r="I376" s="9"/>
      <c r="L376" s="9"/>
    </row>
    <row r="377" spans="5:12" ht="14.25" customHeight="1" x14ac:dyDescent="0.3">
      <c r="E377" s="9"/>
      <c r="G377" s="9"/>
      <c r="I377" s="9"/>
      <c r="L377" s="9"/>
    </row>
    <row r="378" spans="5:12" ht="14.25" customHeight="1" x14ac:dyDescent="0.3">
      <c r="E378" s="9"/>
      <c r="G378" s="9"/>
      <c r="I378" s="9"/>
      <c r="L378" s="9"/>
    </row>
    <row r="379" spans="5:12" ht="14.25" customHeight="1" x14ac:dyDescent="0.3">
      <c r="E379" s="9"/>
      <c r="G379" s="9"/>
      <c r="I379" s="9"/>
      <c r="L379" s="9"/>
    </row>
    <row r="380" spans="5:12" ht="14.25" customHeight="1" x14ac:dyDescent="0.3">
      <c r="E380" s="9"/>
      <c r="G380" s="9"/>
      <c r="I380" s="9"/>
      <c r="L380" s="9"/>
    </row>
    <row r="381" spans="5:12" ht="14.25" customHeight="1" x14ac:dyDescent="0.3">
      <c r="E381" s="9"/>
      <c r="G381" s="9"/>
      <c r="I381" s="9"/>
      <c r="L381" s="9"/>
    </row>
    <row r="382" spans="5:12" ht="14.25" customHeight="1" x14ac:dyDescent="0.3">
      <c r="E382" s="9"/>
      <c r="G382" s="9"/>
      <c r="I382" s="9"/>
      <c r="L382" s="9"/>
    </row>
    <row r="383" spans="5:12" ht="14.25" customHeight="1" x14ac:dyDescent="0.3">
      <c r="E383" s="9"/>
      <c r="G383" s="9"/>
      <c r="I383" s="9"/>
      <c r="L383" s="9"/>
    </row>
    <row r="384" spans="5:12" ht="14.25" customHeight="1" x14ac:dyDescent="0.3">
      <c r="E384" s="9"/>
      <c r="G384" s="9"/>
      <c r="I384" s="9"/>
      <c r="L384" s="9"/>
    </row>
    <row r="385" spans="5:12" ht="14.25" customHeight="1" x14ac:dyDescent="0.3">
      <c r="E385" s="9"/>
      <c r="G385" s="9"/>
      <c r="I385" s="9"/>
      <c r="L385" s="9"/>
    </row>
    <row r="386" spans="5:12" ht="14.25" customHeight="1" x14ac:dyDescent="0.3">
      <c r="E386" s="9"/>
      <c r="G386" s="9"/>
      <c r="I386" s="9"/>
      <c r="L386" s="9"/>
    </row>
    <row r="387" spans="5:12" ht="14.25" customHeight="1" x14ac:dyDescent="0.3">
      <c r="E387" s="9"/>
      <c r="G387" s="9"/>
      <c r="I387" s="9"/>
      <c r="L387" s="9"/>
    </row>
    <row r="388" spans="5:12" ht="14.25" customHeight="1" x14ac:dyDescent="0.3">
      <c r="E388" s="9"/>
      <c r="G388" s="9"/>
      <c r="I388" s="9"/>
      <c r="L388" s="9"/>
    </row>
    <row r="389" spans="5:12" ht="14.25" customHeight="1" x14ac:dyDescent="0.3">
      <c r="E389" s="9"/>
      <c r="G389" s="9"/>
      <c r="I389" s="9"/>
      <c r="L389" s="9"/>
    </row>
    <row r="390" spans="5:12" ht="14.25" customHeight="1" x14ac:dyDescent="0.3">
      <c r="E390" s="9"/>
      <c r="G390" s="9"/>
      <c r="I390" s="9"/>
      <c r="L390" s="9"/>
    </row>
    <row r="391" spans="5:12" ht="14.25" customHeight="1" x14ac:dyDescent="0.3">
      <c r="E391" s="9"/>
      <c r="G391" s="9"/>
      <c r="I391" s="9"/>
      <c r="L391" s="9"/>
    </row>
    <row r="392" spans="5:12" ht="14.25" customHeight="1" x14ac:dyDescent="0.3">
      <c r="E392" s="9"/>
      <c r="G392" s="9"/>
      <c r="I392" s="9"/>
      <c r="L392" s="9"/>
    </row>
    <row r="393" spans="5:12" ht="14.25" customHeight="1" x14ac:dyDescent="0.3">
      <c r="E393" s="9"/>
      <c r="G393" s="9"/>
      <c r="I393" s="9"/>
      <c r="L393" s="9"/>
    </row>
    <row r="394" spans="5:12" ht="14.25" customHeight="1" x14ac:dyDescent="0.3">
      <c r="E394" s="9"/>
      <c r="G394" s="9"/>
      <c r="I394" s="9"/>
      <c r="L394" s="9"/>
    </row>
    <row r="395" spans="5:12" ht="14.25" customHeight="1" x14ac:dyDescent="0.3">
      <c r="E395" s="9"/>
      <c r="G395" s="9"/>
      <c r="I395" s="9"/>
      <c r="L395" s="9"/>
    </row>
    <row r="396" spans="5:12" ht="14.25" customHeight="1" x14ac:dyDescent="0.3">
      <c r="E396" s="9"/>
      <c r="G396" s="9"/>
      <c r="I396" s="9"/>
      <c r="L396" s="9"/>
    </row>
    <row r="397" spans="5:12" ht="14.25" customHeight="1" x14ac:dyDescent="0.3">
      <c r="E397" s="9"/>
      <c r="G397" s="9"/>
      <c r="I397" s="9"/>
      <c r="L397" s="9"/>
    </row>
    <row r="398" spans="5:12" ht="14.25" customHeight="1" x14ac:dyDescent="0.3">
      <c r="E398" s="9"/>
      <c r="G398" s="9"/>
      <c r="I398" s="9"/>
      <c r="L398" s="9"/>
    </row>
    <row r="399" spans="5:12" ht="14.25" customHeight="1" x14ac:dyDescent="0.3">
      <c r="E399" s="9"/>
      <c r="G399" s="9"/>
      <c r="I399" s="9"/>
      <c r="L399" s="9"/>
    </row>
    <row r="400" spans="5:12" ht="14.25" customHeight="1" x14ac:dyDescent="0.3">
      <c r="E400" s="9"/>
      <c r="G400" s="9"/>
      <c r="I400" s="9"/>
      <c r="L400" s="9"/>
    </row>
    <row r="401" spans="5:12" ht="14.25" customHeight="1" x14ac:dyDescent="0.3">
      <c r="E401" s="9"/>
      <c r="G401" s="9"/>
      <c r="I401" s="9"/>
      <c r="L401" s="9"/>
    </row>
    <row r="402" spans="5:12" ht="14.25" customHeight="1" x14ac:dyDescent="0.3">
      <c r="E402" s="9"/>
      <c r="G402" s="9"/>
      <c r="I402" s="9"/>
      <c r="L402" s="9"/>
    </row>
    <row r="403" spans="5:12" ht="14.25" customHeight="1" x14ac:dyDescent="0.3">
      <c r="E403" s="9"/>
      <c r="G403" s="9"/>
      <c r="I403" s="9"/>
      <c r="L403" s="9"/>
    </row>
    <row r="404" spans="5:12" ht="14.25" customHeight="1" x14ac:dyDescent="0.3">
      <c r="E404" s="9"/>
      <c r="G404" s="9"/>
      <c r="I404" s="9"/>
      <c r="L404" s="9"/>
    </row>
    <row r="405" spans="5:12" ht="14.25" customHeight="1" x14ac:dyDescent="0.3">
      <c r="E405" s="9"/>
      <c r="G405" s="9"/>
      <c r="I405" s="9"/>
      <c r="L405" s="9"/>
    </row>
    <row r="406" spans="5:12" ht="14.25" customHeight="1" x14ac:dyDescent="0.3">
      <c r="E406" s="9"/>
      <c r="G406" s="9"/>
      <c r="I406" s="9"/>
      <c r="L406" s="9"/>
    </row>
    <row r="407" spans="5:12" ht="14.25" customHeight="1" x14ac:dyDescent="0.3">
      <c r="E407" s="9"/>
      <c r="G407" s="9"/>
      <c r="I407" s="9"/>
      <c r="L407" s="9"/>
    </row>
    <row r="408" spans="5:12" ht="14.25" customHeight="1" x14ac:dyDescent="0.3">
      <c r="E408" s="9"/>
      <c r="G408" s="9"/>
      <c r="I408" s="9"/>
      <c r="L408" s="9"/>
    </row>
    <row r="409" spans="5:12" ht="14.25" customHeight="1" x14ac:dyDescent="0.3">
      <c r="E409" s="9"/>
      <c r="G409" s="9"/>
      <c r="I409" s="9"/>
      <c r="L409" s="9"/>
    </row>
    <row r="410" spans="5:12" ht="14.25" customHeight="1" x14ac:dyDescent="0.3">
      <c r="E410" s="9"/>
      <c r="G410" s="9"/>
      <c r="I410" s="9"/>
      <c r="L410" s="9"/>
    </row>
    <row r="411" spans="5:12" ht="14.25" customHeight="1" x14ac:dyDescent="0.3">
      <c r="E411" s="9"/>
      <c r="G411" s="9"/>
      <c r="I411" s="9"/>
      <c r="L411" s="9"/>
    </row>
    <row r="412" spans="5:12" ht="14.25" customHeight="1" x14ac:dyDescent="0.3">
      <c r="E412" s="9"/>
      <c r="G412" s="9"/>
      <c r="I412" s="9"/>
      <c r="L412" s="9"/>
    </row>
    <row r="413" spans="5:12" ht="14.25" customHeight="1" x14ac:dyDescent="0.3">
      <c r="E413" s="9"/>
      <c r="G413" s="9"/>
      <c r="I413" s="9"/>
      <c r="L413" s="9"/>
    </row>
    <row r="414" spans="5:12" ht="14.25" customHeight="1" x14ac:dyDescent="0.3">
      <c r="E414" s="9"/>
      <c r="G414" s="9"/>
      <c r="I414" s="9"/>
      <c r="L414" s="9"/>
    </row>
    <row r="415" spans="5:12" ht="14.25" customHeight="1" x14ac:dyDescent="0.3">
      <c r="E415" s="9"/>
      <c r="G415" s="9"/>
      <c r="I415" s="9"/>
      <c r="L415" s="9"/>
    </row>
    <row r="416" spans="5:12" ht="14.25" customHeight="1" x14ac:dyDescent="0.3">
      <c r="E416" s="9"/>
      <c r="G416" s="9"/>
      <c r="I416" s="9"/>
      <c r="L416" s="9"/>
    </row>
    <row r="417" spans="5:12" ht="14.25" customHeight="1" x14ac:dyDescent="0.3">
      <c r="E417" s="9"/>
      <c r="G417" s="9"/>
      <c r="I417" s="9"/>
      <c r="L417" s="9"/>
    </row>
    <row r="418" spans="5:12" ht="14.25" customHeight="1" x14ac:dyDescent="0.3">
      <c r="E418" s="9"/>
      <c r="G418" s="9"/>
      <c r="I418" s="9"/>
      <c r="L418" s="9"/>
    </row>
    <row r="419" spans="5:12" ht="14.25" customHeight="1" x14ac:dyDescent="0.3">
      <c r="E419" s="9"/>
      <c r="G419" s="9"/>
      <c r="I419" s="9"/>
      <c r="L419" s="9"/>
    </row>
    <row r="420" spans="5:12" ht="14.25" customHeight="1" x14ac:dyDescent="0.3">
      <c r="E420" s="9"/>
      <c r="G420" s="9"/>
      <c r="I420" s="9"/>
      <c r="L420" s="9"/>
    </row>
    <row r="421" spans="5:12" ht="14.25" customHeight="1" x14ac:dyDescent="0.3">
      <c r="E421" s="9"/>
      <c r="G421" s="9"/>
      <c r="I421" s="9"/>
      <c r="L421" s="9"/>
    </row>
    <row r="422" spans="5:12" ht="14.25" customHeight="1" x14ac:dyDescent="0.3">
      <c r="E422" s="9"/>
      <c r="G422" s="9"/>
      <c r="I422" s="9"/>
      <c r="L422" s="9"/>
    </row>
    <row r="423" spans="5:12" ht="14.25" customHeight="1" x14ac:dyDescent="0.3">
      <c r="E423" s="9"/>
      <c r="G423" s="9"/>
      <c r="I423" s="9"/>
      <c r="L423" s="9"/>
    </row>
    <row r="424" spans="5:12" ht="14.25" customHeight="1" x14ac:dyDescent="0.3">
      <c r="E424" s="9"/>
      <c r="G424" s="9"/>
      <c r="I424" s="9"/>
      <c r="L424" s="9"/>
    </row>
    <row r="425" spans="5:12" ht="14.25" customHeight="1" x14ac:dyDescent="0.3">
      <c r="E425" s="9"/>
      <c r="G425" s="9"/>
      <c r="I425" s="9"/>
      <c r="L425" s="9"/>
    </row>
    <row r="426" spans="5:12" ht="14.25" customHeight="1" x14ac:dyDescent="0.3">
      <c r="E426" s="9"/>
      <c r="G426" s="9"/>
      <c r="I426" s="9"/>
      <c r="L426" s="9"/>
    </row>
    <row r="427" spans="5:12" ht="14.25" customHeight="1" x14ac:dyDescent="0.3">
      <c r="E427" s="9"/>
      <c r="G427" s="9"/>
      <c r="I427" s="9"/>
      <c r="L427" s="9"/>
    </row>
    <row r="428" spans="5:12" ht="14.25" customHeight="1" x14ac:dyDescent="0.3">
      <c r="E428" s="9"/>
      <c r="G428" s="9"/>
      <c r="I428" s="9"/>
      <c r="L428" s="9"/>
    </row>
    <row r="429" spans="5:12" ht="14.25" customHeight="1" x14ac:dyDescent="0.3">
      <c r="E429" s="9"/>
      <c r="G429" s="9"/>
      <c r="I429" s="9"/>
      <c r="L429" s="9"/>
    </row>
    <row r="430" spans="5:12" ht="14.25" customHeight="1" x14ac:dyDescent="0.3">
      <c r="E430" s="9"/>
      <c r="G430" s="9"/>
      <c r="I430" s="9"/>
      <c r="L430" s="9"/>
    </row>
    <row r="431" spans="5:12" ht="14.25" customHeight="1" x14ac:dyDescent="0.3">
      <c r="E431" s="9"/>
      <c r="G431" s="9"/>
      <c r="I431" s="9"/>
      <c r="L431" s="9"/>
    </row>
    <row r="432" spans="5:12" ht="14.25" customHeight="1" x14ac:dyDescent="0.3">
      <c r="E432" s="9"/>
      <c r="G432" s="9"/>
      <c r="I432" s="9"/>
      <c r="L432" s="9"/>
    </row>
    <row r="433" spans="5:12" ht="14.25" customHeight="1" x14ac:dyDescent="0.3">
      <c r="E433" s="9"/>
      <c r="G433" s="9"/>
      <c r="I433" s="9"/>
      <c r="L433" s="9"/>
    </row>
    <row r="434" spans="5:12" ht="14.25" customHeight="1" x14ac:dyDescent="0.3">
      <c r="E434" s="9"/>
      <c r="G434" s="9"/>
      <c r="I434" s="9"/>
      <c r="L434" s="9"/>
    </row>
    <row r="435" spans="5:12" ht="14.25" customHeight="1" x14ac:dyDescent="0.3">
      <c r="E435" s="9"/>
      <c r="G435" s="9"/>
      <c r="I435" s="9"/>
      <c r="L435" s="9"/>
    </row>
    <row r="436" spans="5:12" ht="14.25" customHeight="1" x14ac:dyDescent="0.3">
      <c r="E436" s="9"/>
      <c r="G436" s="9"/>
      <c r="I436" s="9"/>
      <c r="L436" s="9"/>
    </row>
    <row r="437" spans="5:12" ht="14.25" customHeight="1" x14ac:dyDescent="0.3">
      <c r="E437" s="9"/>
      <c r="G437" s="9"/>
      <c r="I437" s="9"/>
      <c r="L437" s="9"/>
    </row>
    <row r="438" spans="5:12" ht="14.25" customHeight="1" x14ac:dyDescent="0.3">
      <c r="E438" s="9"/>
      <c r="G438" s="9"/>
      <c r="I438" s="9"/>
      <c r="L438" s="9"/>
    </row>
    <row r="439" spans="5:12" ht="14.25" customHeight="1" x14ac:dyDescent="0.3">
      <c r="E439" s="9"/>
      <c r="G439" s="9"/>
      <c r="I439" s="9"/>
      <c r="L439" s="9"/>
    </row>
    <row r="440" spans="5:12" ht="14.25" customHeight="1" x14ac:dyDescent="0.3">
      <c r="E440" s="9"/>
      <c r="G440" s="9"/>
      <c r="I440" s="9"/>
      <c r="L440" s="9"/>
    </row>
    <row r="441" spans="5:12" ht="14.25" customHeight="1" x14ac:dyDescent="0.3">
      <c r="E441" s="9"/>
      <c r="G441" s="9"/>
      <c r="I441" s="9"/>
      <c r="L441" s="9"/>
    </row>
    <row r="442" spans="5:12" ht="14.25" customHeight="1" x14ac:dyDescent="0.3">
      <c r="E442" s="9"/>
      <c r="G442" s="9"/>
      <c r="I442" s="9"/>
      <c r="L442" s="9"/>
    </row>
    <row r="443" spans="5:12" ht="14.25" customHeight="1" x14ac:dyDescent="0.3">
      <c r="E443" s="9"/>
      <c r="G443" s="9"/>
      <c r="I443" s="9"/>
      <c r="L443" s="9"/>
    </row>
    <row r="444" spans="5:12" ht="14.25" customHeight="1" x14ac:dyDescent="0.3">
      <c r="E444" s="9"/>
      <c r="G444" s="9"/>
      <c r="I444" s="9"/>
      <c r="L444" s="9"/>
    </row>
    <row r="445" spans="5:12" ht="14.25" customHeight="1" x14ac:dyDescent="0.3">
      <c r="E445" s="9"/>
      <c r="G445" s="9"/>
      <c r="I445" s="9"/>
      <c r="L445" s="9"/>
    </row>
    <row r="446" spans="5:12" ht="14.25" customHeight="1" x14ac:dyDescent="0.3">
      <c r="E446" s="9"/>
      <c r="G446" s="9"/>
      <c r="I446" s="9"/>
      <c r="L446" s="9"/>
    </row>
    <row r="447" spans="5:12" ht="14.25" customHeight="1" x14ac:dyDescent="0.3">
      <c r="E447" s="9"/>
      <c r="G447" s="9"/>
      <c r="I447" s="9"/>
      <c r="L447" s="9"/>
    </row>
    <row r="448" spans="5:12" ht="14.25" customHeight="1" x14ac:dyDescent="0.3">
      <c r="E448" s="9"/>
      <c r="G448" s="9"/>
      <c r="I448" s="9"/>
      <c r="L448" s="9"/>
    </row>
    <row r="449" spans="5:12" ht="14.25" customHeight="1" x14ac:dyDescent="0.3">
      <c r="E449" s="9"/>
      <c r="G449" s="9"/>
      <c r="I449" s="9"/>
      <c r="L449" s="9"/>
    </row>
    <row r="450" spans="5:12" ht="14.25" customHeight="1" x14ac:dyDescent="0.3">
      <c r="E450" s="9"/>
      <c r="G450" s="9"/>
      <c r="I450" s="9"/>
      <c r="L450" s="9"/>
    </row>
    <row r="451" spans="5:12" ht="14.25" customHeight="1" x14ac:dyDescent="0.3">
      <c r="E451" s="9"/>
      <c r="G451" s="9"/>
      <c r="I451" s="9"/>
      <c r="L451" s="9"/>
    </row>
    <row r="452" spans="5:12" ht="14.25" customHeight="1" x14ac:dyDescent="0.3">
      <c r="E452" s="9"/>
      <c r="G452" s="9"/>
      <c r="I452" s="9"/>
      <c r="L452" s="9"/>
    </row>
    <row r="453" spans="5:12" ht="14.25" customHeight="1" x14ac:dyDescent="0.3">
      <c r="E453" s="9"/>
      <c r="G453" s="9"/>
      <c r="I453" s="9"/>
      <c r="L453" s="9"/>
    </row>
    <row r="454" spans="5:12" ht="14.25" customHeight="1" x14ac:dyDescent="0.3">
      <c r="E454" s="9"/>
      <c r="G454" s="9"/>
      <c r="I454" s="9"/>
      <c r="L454" s="9"/>
    </row>
    <row r="455" spans="5:12" ht="14.25" customHeight="1" x14ac:dyDescent="0.3">
      <c r="E455" s="9"/>
      <c r="G455" s="9"/>
      <c r="I455" s="9"/>
      <c r="L455" s="9"/>
    </row>
    <row r="456" spans="5:12" ht="14.25" customHeight="1" x14ac:dyDescent="0.3">
      <c r="E456" s="9"/>
      <c r="G456" s="9"/>
      <c r="I456" s="9"/>
      <c r="L456" s="9"/>
    </row>
    <row r="457" spans="5:12" ht="14.25" customHeight="1" x14ac:dyDescent="0.3">
      <c r="E457" s="9"/>
      <c r="G457" s="9"/>
      <c r="I457" s="9"/>
      <c r="L457" s="9"/>
    </row>
    <row r="458" spans="5:12" ht="14.25" customHeight="1" x14ac:dyDescent="0.3">
      <c r="E458" s="9"/>
      <c r="G458" s="9"/>
      <c r="I458" s="9"/>
      <c r="L458" s="9"/>
    </row>
    <row r="459" spans="5:12" ht="14.25" customHeight="1" x14ac:dyDescent="0.3">
      <c r="E459" s="9"/>
      <c r="G459" s="9"/>
      <c r="I459" s="9"/>
      <c r="L459" s="9"/>
    </row>
    <row r="460" spans="5:12" ht="14.25" customHeight="1" x14ac:dyDescent="0.3">
      <c r="E460" s="9"/>
      <c r="G460" s="9"/>
      <c r="I460" s="9"/>
      <c r="L460" s="9"/>
    </row>
    <row r="461" spans="5:12" ht="14.25" customHeight="1" x14ac:dyDescent="0.3">
      <c r="E461" s="9"/>
      <c r="G461" s="9"/>
      <c r="I461" s="9"/>
      <c r="L461" s="9"/>
    </row>
    <row r="462" spans="5:12" ht="14.25" customHeight="1" x14ac:dyDescent="0.3">
      <c r="E462" s="9"/>
      <c r="G462" s="9"/>
      <c r="I462" s="9"/>
      <c r="L462" s="9"/>
    </row>
    <row r="463" spans="5:12" ht="14.25" customHeight="1" x14ac:dyDescent="0.3">
      <c r="E463" s="9"/>
      <c r="G463" s="9"/>
      <c r="I463" s="9"/>
      <c r="L463" s="9"/>
    </row>
    <row r="464" spans="5:12" ht="14.25" customHeight="1" x14ac:dyDescent="0.3">
      <c r="E464" s="9"/>
      <c r="G464" s="9"/>
      <c r="I464" s="9"/>
      <c r="L464" s="9"/>
    </row>
    <row r="465" spans="5:12" ht="14.25" customHeight="1" x14ac:dyDescent="0.3">
      <c r="E465" s="9"/>
      <c r="G465" s="9"/>
      <c r="I465" s="9"/>
      <c r="L465" s="9"/>
    </row>
    <row r="466" spans="5:12" ht="14.25" customHeight="1" x14ac:dyDescent="0.3">
      <c r="E466" s="9"/>
      <c r="G466" s="9"/>
      <c r="I466" s="9"/>
      <c r="L466" s="9"/>
    </row>
    <row r="467" spans="5:12" ht="14.25" customHeight="1" x14ac:dyDescent="0.3">
      <c r="E467" s="9"/>
      <c r="G467" s="9"/>
      <c r="I467" s="9"/>
      <c r="L467" s="9"/>
    </row>
    <row r="468" spans="5:12" ht="14.25" customHeight="1" x14ac:dyDescent="0.3">
      <c r="E468" s="9"/>
      <c r="G468" s="9"/>
      <c r="I468" s="9"/>
      <c r="L468" s="9"/>
    </row>
    <row r="469" spans="5:12" ht="14.25" customHeight="1" x14ac:dyDescent="0.3">
      <c r="E469" s="9"/>
      <c r="G469" s="9"/>
      <c r="I469" s="9"/>
      <c r="L469" s="9"/>
    </row>
    <row r="470" spans="5:12" ht="14.25" customHeight="1" x14ac:dyDescent="0.3">
      <c r="E470" s="9"/>
      <c r="G470" s="9"/>
      <c r="I470" s="9"/>
      <c r="L470" s="9"/>
    </row>
    <row r="471" spans="5:12" ht="14.25" customHeight="1" x14ac:dyDescent="0.3">
      <c r="E471" s="9"/>
      <c r="G471" s="9"/>
      <c r="I471" s="9"/>
      <c r="L471" s="9"/>
    </row>
    <row r="472" spans="5:12" ht="14.25" customHeight="1" x14ac:dyDescent="0.3">
      <c r="E472" s="9"/>
      <c r="G472" s="9"/>
      <c r="I472" s="9"/>
      <c r="L472" s="9"/>
    </row>
    <row r="473" spans="5:12" ht="14.25" customHeight="1" x14ac:dyDescent="0.3">
      <c r="E473" s="9"/>
      <c r="G473" s="9"/>
      <c r="I473" s="9"/>
      <c r="L473" s="9"/>
    </row>
    <row r="474" spans="5:12" ht="14.25" customHeight="1" x14ac:dyDescent="0.3">
      <c r="E474" s="9"/>
      <c r="G474" s="9"/>
      <c r="I474" s="9"/>
      <c r="L474" s="9"/>
    </row>
    <row r="475" spans="5:12" ht="14.25" customHeight="1" x14ac:dyDescent="0.3">
      <c r="E475" s="9"/>
      <c r="G475" s="9"/>
      <c r="I475" s="9"/>
      <c r="L475" s="9"/>
    </row>
    <row r="476" spans="5:12" ht="14.25" customHeight="1" x14ac:dyDescent="0.3">
      <c r="E476" s="9"/>
      <c r="G476" s="9"/>
      <c r="I476" s="9"/>
      <c r="L476" s="9"/>
    </row>
    <row r="477" spans="5:12" ht="14.25" customHeight="1" x14ac:dyDescent="0.3">
      <c r="E477" s="9"/>
      <c r="G477" s="9"/>
      <c r="I477" s="9"/>
      <c r="L477" s="9"/>
    </row>
    <row r="478" spans="5:12" ht="14.25" customHeight="1" x14ac:dyDescent="0.3">
      <c r="E478" s="9"/>
      <c r="G478" s="9"/>
      <c r="I478" s="9"/>
      <c r="L478" s="9"/>
    </row>
    <row r="479" spans="5:12" ht="14.25" customHeight="1" x14ac:dyDescent="0.3">
      <c r="E479" s="9"/>
      <c r="G479" s="9"/>
      <c r="I479" s="9"/>
      <c r="L479" s="9"/>
    </row>
    <row r="480" spans="5:12" ht="14.25" customHeight="1" x14ac:dyDescent="0.3">
      <c r="E480" s="9"/>
      <c r="G480" s="9"/>
      <c r="I480" s="9"/>
      <c r="L480" s="9"/>
    </row>
    <row r="481" spans="5:12" ht="14.25" customHeight="1" x14ac:dyDescent="0.3">
      <c r="E481" s="9"/>
      <c r="G481" s="9"/>
      <c r="I481" s="9"/>
      <c r="L481" s="9"/>
    </row>
    <row r="482" spans="5:12" ht="14.25" customHeight="1" x14ac:dyDescent="0.3">
      <c r="E482" s="9"/>
      <c r="G482" s="9"/>
      <c r="I482" s="9"/>
      <c r="L482" s="9"/>
    </row>
    <row r="483" spans="5:12" ht="14.25" customHeight="1" x14ac:dyDescent="0.3">
      <c r="E483" s="9"/>
      <c r="G483" s="9"/>
      <c r="I483" s="9"/>
      <c r="L483" s="9"/>
    </row>
    <row r="484" spans="5:12" ht="14.25" customHeight="1" x14ac:dyDescent="0.3">
      <c r="E484" s="9"/>
      <c r="G484" s="9"/>
      <c r="I484" s="9"/>
      <c r="L484" s="9"/>
    </row>
    <row r="485" spans="5:12" ht="14.25" customHeight="1" x14ac:dyDescent="0.3">
      <c r="E485" s="9"/>
      <c r="G485" s="9"/>
      <c r="I485" s="9"/>
      <c r="L485" s="9"/>
    </row>
    <row r="486" spans="5:12" ht="14.25" customHeight="1" x14ac:dyDescent="0.3">
      <c r="E486" s="9"/>
      <c r="G486" s="9"/>
      <c r="I486" s="9"/>
      <c r="L486" s="9"/>
    </row>
    <row r="487" spans="5:12" ht="14.25" customHeight="1" x14ac:dyDescent="0.3">
      <c r="E487" s="9"/>
      <c r="G487" s="9"/>
      <c r="I487" s="9"/>
      <c r="L487" s="9"/>
    </row>
    <row r="488" spans="5:12" ht="14.25" customHeight="1" x14ac:dyDescent="0.3">
      <c r="E488" s="9"/>
      <c r="G488" s="9"/>
      <c r="I488" s="9"/>
      <c r="L488" s="9"/>
    </row>
    <row r="489" spans="5:12" ht="14.25" customHeight="1" x14ac:dyDescent="0.3">
      <c r="E489" s="9"/>
      <c r="G489" s="9"/>
      <c r="I489" s="9"/>
      <c r="L489" s="9"/>
    </row>
    <row r="490" spans="5:12" ht="14.25" customHeight="1" x14ac:dyDescent="0.3">
      <c r="E490" s="9"/>
      <c r="G490" s="9"/>
      <c r="I490" s="9"/>
      <c r="L490" s="9"/>
    </row>
    <row r="491" spans="5:12" ht="14.25" customHeight="1" x14ac:dyDescent="0.3">
      <c r="E491" s="9"/>
      <c r="G491" s="9"/>
      <c r="I491" s="9"/>
      <c r="L491" s="9"/>
    </row>
    <row r="492" spans="5:12" ht="14.25" customHeight="1" x14ac:dyDescent="0.3">
      <c r="E492" s="9"/>
      <c r="G492" s="9"/>
      <c r="I492" s="9"/>
      <c r="L492" s="9"/>
    </row>
    <row r="493" spans="5:12" ht="14.25" customHeight="1" x14ac:dyDescent="0.3">
      <c r="E493" s="9"/>
      <c r="G493" s="9"/>
      <c r="I493" s="9"/>
      <c r="L493" s="9"/>
    </row>
    <row r="494" spans="5:12" ht="14.25" customHeight="1" x14ac:dyDescent="0.3">
      <c r="E494" s="9"/>
      <c r="G494" s="9"/>
      <c r="I494" s="9"/>
      <c r="L494" s="9"/>
    </row>
    <row r="495" spans="5:12" ht="14.25" customHeight="1" x14ac:dyDescent="0.3">
      <c r="E495" s="9"/>
      <c r="G495" s="9"/>
      <c r="I495" s="9"/>
      <c r="L495" s="9"/>
    </row>
    <row r="496" spans="5:12" ht="14.25" customHeight="1" x14ac:dyDescent="0.3">
      <c r="E496" s="9"/>
      <c r="G496" s="9"/>
      <c r="I496" s="9"/>
      <c r="L496" s="9"/>
    </row>
    <row r="497" spans="5:12" ht="14.25" customHeight="1" x14ac:dyDescent="0.3">
      <c r="E497" s="9"/>
      <c r="G497" s="9"/>
      <c r="I497" s="9"/>
      <c r="L497" s="9"/>
    </row>
    <row r="498" spans="5:12" ht="14.25" customHeight="1" x14ac:dyDescent="0.3">
      <c r="E498" s="9"/>
      <c r="G498" s="9"/>
      <c r="I498" s="9"/>
      <c r="L498" s="9"/>
    </row>
    <row r="499" spans="5:12" ht="14.25" customHeight="1" x14ac:dyDescent="0.3">
      <c r="E499" s="9"/>
      <c r="G499" s="9"/>
      <c r="I499" s="9"/>
      <c r="L499" s="9"/>
    </row>
    <row r="500" spans="5:12" ht="14.25" customHeight="1" x14ac:dyDescent="0.3">
      <c r="E500" s="9"/>
      <c r="G500" s="9"/>
      <c r="I500" s="9"/>
      <c r="L500" s="9"/>
    </row>
    <row r="501" spans="5:12" ht="14.25" customHeight="1" x14ac:dyDescent="0.3">
      <c r="E501" s="9"/>
      <c r="G501" s="9"/>
      <c r="I501" s="9"/>
      <c r="L501" s="9"/>
    </row>
    <row r="502" spans="5:12" ht="14.25" customHeight="1" x14ac:dyDescent="0.3">
      <c r="E502" s="9"/>
      <c r="G502" s="9"/>
      <c r="I502" s="9"/>
      <c r="L502" s="9"/>
    </row>
    <row r="503" spans="5:12" ht="14.25" customHeight="1" x14ac:dyDescent="0.3">
      <c r="E503" s="9"/>
      <c r="G503" s="9"/>
      <c r="I503" s="9"/>
      <c r="L503" s="9"/>
    </row>
    <row r="504" spans="5:12" ht="14.25" customHeight="1" x14ac:dyDescent="0.3">
      <c r="E504" s="9"/>
      <c r="G504" s="9"/>
      <c r="I504" s="9"/>
      <c r="L504" s="9"/>
    </row>
    <row r="505" spans="5:12" ht="14.25" customHeight="1" x14ac:dyDescent="0.3">
      <c r="E505" s="9"/>
      <c r="G505" s="9"/>
      <c r="I505" s="9"/>
      <c r="L505" s="9"/>
    </row>
    <row r="506" spans="5:12" ht="14.25" customHeight="1" x14ac:dyDescent="0.3">
      <c r="E506" s="9"/>
      <c r="G506" s="9"/>
      <c r="I506" s="9"/>
      <c r="L506" s="9"/>
    </row>
    <row r="507" spans="5:12" ht="14.25" customHeight="1" x14ac:dyDescent="0.3">
      <c r="E507" s="9"/>
      <c r="G507" s="9"/>
      <c r="I507" s="9"/>
      <c r="L507" s="9"/>
    </row>
    <row r="508" spans="5:12" ht="14.25" customHeight="1" x14ac:dyDescent="0.3">
      <c r="E508" s="9"/>
      <c r="G508" s="9"/>
      <c r="I508" s="9"/>
      <c r="L508" s="9"/>
    </row>
    <row r="509" spans="5:12" ht="14.25" customHeight="1" x14ac:dyDescent="0.3">
      <c r="E509" s="9"/>
      <c r="G509" s="9"/>
      <c r="I509" s="9"/>
      <c r="L509" s="9"/>
    </row>
    <row r="510" spans="5:12" ht="14.25" customHeight="1" x14ac:dyDescent="0.3">
      <c r="E510" s="9"/>
      <c r="G510" s="9"/>
      <c r="I510" s="9"/>
      <c r="L510" s="9"/>
    </row>
    <row r="511" spans="5:12" ht="14.25" customHeight="1" x14ac:dyDescent="0.3">
      <c r="E511" s="9"/>
      <c r="G511" s="9"/>
      <c r="I511" s="9"/>
      <c r="L511" s="9"/>
    </row>
    <row r="512" spans="5:12" ht="14.25" customHeight="1" x14ac:dyDescent="0.3">
      <c r="E512" s="9"/>
      <c r="G512" s="9"/>
      <c r="I512" s="9"/>
      <c r="L512" s="9"/>
    </row>
    <row r="513" spans="5:12" ht="14.25" customHeight="1" x14ac:dyDescent="0.3">
      <c r="E513" s="9"/>
      <c r="G513" s="9"/>
      <c r="I513" s="9"/>
      <c r="L513" s="9"/>
    </row>
    <row r="514" spans="5:12" ht="14.25" customHeight="1" x14ac:dyDescent="0.3">
      <c r="E514" s="9"/>
      <c r="G514" s="9"/>
      <c r="I514" s="9"/>
      <c r="L514" s="9"/>
    </row>
    <row r="515" spans="5:12" ht="14.25" customHeight="1" x14ac:dyDescent="0.3">
      <c r="E515" s="9"/>
      <c r="G515" s="9"/>
      <c r="I515" s="9"/>
      <c r="L515" s="9"/>
    </row>
    <row r="516" spans="5:12" ht="14.25" customHeight="1" x14ac:dyDescent="0.3">
      <c r="E516" s="9"/>
      <c r="G516" s="9"/>
      <c r="I516" s="9"/>
      <c r="L516" s="9"/>
    </row>
    <row r="517" spans="5:12" ht="14.25" customHeight="1" x14ac:dyDescent="0.3">
      <c r="E517" s="9"/>
      <c r="G517" s="9"/>
      <c r="I517" s="9"/>
      <c r="L517" s="9"/>
    </row>
    <row r="518" spans="5:12" ht="14.25" customHeight="1" x14ac:dyDescent="0.3">
      <c r="E518" s="9"/>
      <c r="G518" s="9"/>
      <c r="I518" s="9"/>
      <c r="L518" s="9"/>
    </row>
    <row r="519" spans="5:12" ht="14.25" customHeight="1" x14ac:dyDescent="0.3">
      <c r="E519" s="9"/>
      <c r="G519" s="9"/>
      <c r="I519" s="9"/>
      <c r="L519" s="9"/>
    </row>
    <row r="520" spans="5:12" ht="14.25" customHeight="1" x14ac:dyDescent="0.3">
      <c r="E520" s="9"/>
      <c r="G520" s="9"/>
      <c r="I520" s="9"/>
      <c r="L520" s="9"/>
    </row>
    <row r="521" spans="5:12" ht="14.25" customHeight="1" x14ac:dyDescent="0.3">
      <c r="E521" s="9"/>
      <c r="G521" s="9"/>
      <c r="I521" s="9"/>
      <c r="L521" s="9"/>
    </row>
    <row r="522" spans="5:12" ht="14.25" customHeight="1" x14ac:dyDescent="0.3">
      <c r="E522" s="9"/>
      <c r="G522" s="9"/>
      <c r="I522" s="9"/>
      <c r="L522" s="9"/>
    </row>
    <row r="523" spans="5:12" ht="14.25" customHeight="1" x14ac:dyDescent="0.3">
      <c r="E523" s="9"/>
      <c r="G523" s="9"/>
      <c r="I523" s="9"/>
      <c r="L523" s="9"/>
    </row>
    <row r="524" spans="5:12" ht="14.25" customHeight="1" x14ac:dyDescent="0.3">
      <c r="E524" s="9"/>
      <c r="G524" s="9"/>
      <c r="I524" s="9"/>
      <c r="L524" s="9"/>
    </row>
    <row r="525" spans="5:12" ht="14.25" customHeight="1" x14ac:dyDescent="0.3">
      <c r="E525" s="9"/>
      <c r="G525" s="9"/>
      <c r="I525" s="9"/>
      <c r="L525" s="9"/>
    </row>
    <row r="526" spans="5:12" ht="14.25" customHeight="1" x14ac:dyDescent="0.3">
      <c r="E526" s="9"/>
      <c r="G526" s="9"/>
      <c r="I526" s="9"/>
      <c r="L526" s="9"/>
    </row>
    <row r="527" spans="5:12" ht="14.25" customHeight="1" x14ac:dyDescent="0.3">
      <c r="E527" s="9"/>
      <c r="G527" s="9"/>
      <c r="I527" s="9"/>
      <c r="L527" s="9"/>
    </row>
    <row r="528" spans="5:12" ht="14.25" customHeight="1" x14ac:dyDescent="0.3">
      <c r="E528" s="9"/>
      <c r="G528" s="9"/>
      <c r="I528" s="9"/>
      <c r="L528" s="9"/>
    </row>
    <row r="529" spans="5:12" ht="14.25" customHeight="1" x14ac:dyDescent="0.3">
      <c r="E529" s="9"/>
      <c r="G529" s="9"/>
      <c r="I529" s="9"/>
      <c r="L529" s="9"/>
    </row>
    <row r="530" spans="5:12" ht="14.25" customHeight="1" x14ac:dyDescent="0.3">
      <c r="E530" s="9"/>
      <c r="G530" s="9"/>
      <c r="I530" s="9"/>
      <c r="L530" s="9"/>
    </row>
    <row r="531" spans="5:12" ht="14.25" customHeight="1" x14ac:dyDescent="0.3">
      <c r="E531" s="9"/>
      <c r="G531" s="9"/>
      <c r="I531" s="9"/>
      <c r="L531" s="9"/>
    </row>
    <row r="532" spans="5:12" ht="14.25" customHeight="1" x14ac:dyDescent="0.3">
      <c r="E532" s="9"/>
      <c r="G532" s="9"/>
      <c r="I532" s="9"/>
      <c r="L532" s="9"/>
    </row>
    <row r="533" spans="5:12" ht="14.25" customHeight="1" x14ac:dyDescent="0.3">
      <c r="E533" s="9"/>
      <c r="G533" s="9"/>
      <c r="I533" s="9"/>
      <c r="L533" s="9"/>
    </row>
    <row r="534" spans="5:12" ht="14.25" customHeight="1" x14ac:dyDescent="0.3">
      <c r="E534" s="9"/>
      <c r="G534" s="9"/>
      <c r="I534" s="9"/>
      <c r="L534" s="9"/>
    </row>
    <row r="535" spans="5:12" ht="14.25" customHeight="1" x14ac:dyDescent="0.3">
      <c r="E535" s="9"/>
      <c r="G535" s="9"/>
      <c r="I535" s="9"/>
      <c r="L535" s="9"/>
    </row>
    <row r="536" spans="5:12" ht="14.25" customHeight="1" x14ac:dyDescent="0.3">
      <c r="E536" s="9"/>
      <c r="G536" s="9"/>
      <c r="I536" s="9"/>
      <c r="L536" s="9"/>
    </row>
    <row r="537" spans="5:12" ht="14.25" customHeight="1" x14ac:dyDescent="0.3">
      <c r="E537" s="9"/>
      <c r="G537" s="9"/>
      <c r="I537" s="9"/>
      <c r="L537" s="9"/>
    </row>
    <row r="538" spans="5:12" ht="14.25" customHeight="1" x14ac:dyDescent="0.3">
      <c r="E538" s="9"/>
      <c r="G538" s="9"/>
      <c r="I538" s="9"/>
      <c r="L538" s="9"/>
    </row>
    <row r="539" spans="5:12" ht="14.25" customHeight="1" x14ac:dyDescent="0.3">
      <c r="E539" s="9"/>
      <c r="G539" s="9"/>
      <c r="I539" s="9"/>
      <c r="L539" s="9"/>
    </row>
    <row r="540" spans="5:12" ht="14.25" customHeight="1" x14ac:dyDescent="0.3">
      <c r="E540" s="9"/>
      <c r="G540" s="9"/>
      <c r="I540" s="9"/>
      <c r="L540" s="9"/>
    </row>
    <row r="541" spans="5:12" ht="14.25" customHeight="1" x14ac:dyDescent="0.3">
      <c r="E541" s="9"/>
      <c r="G541" s="9"/>
      <c r="I541" s="9"/>
      <c r="L541" s="9"/>
    </row>
    <row r="542" spans="5:12" ht="14.25" customHeight="1" x14ac:dyDescent="0.3">
      <c r="E542" s="9"/>
      <c r="G542" s="9"/>
      <c r="I542" s="9"/>
      <c r="L542" s="9"/>
    </row>
    <row r="543" spans="5:12" ht="14.25" customHeight="1" x14ac:dyDescent="0.3">
      <c r="E543" s="9"/>
      <c r="G543" s="9"/>
      <c r="I543" s="9"/>
      <c r="L543" s="9"/>
    </row>
    <row r="544" spans="5:12" ht="14.25" customHeight="1" x14ac:dyDescent="0.3">
      <c r="E544" s="9"/>
      <c r="G544" s="9"/>
      <c r="I544" s="9"/>
      <c r="L544" s="9"/>
    </row>
    <row r="545" spans="5:12" ht="14.25" customHeight="1" x14ac:dyDescent="0.3">
      <c r="E545" s="9"/>
      <c r="G545" s="9"/>
      <c r="I545" s="9"/>
      <c r="L545" s="9"/>
    </row>
    <row r="546" spans="5:12" ht="14.25" customHeight="1" x14ac:dyDescent="0.3">
      <c r="E546" s="9"/>
      <c r="G546" s="9"/>
      <c r="I546" s="9"/>
      <c r="L546" s="9"/>
    </row>
    <row r="547" spans="5:12" ht="14.25" customHeight="1" x14ac:dyDescent="0.3">
      <c r="E547" s="9"/>
      <c r="G547" s="9"/>
      <c r="I547" s="9"/>
      <c r="L547" s="9"/>
    </row>
    <row r="548" spans="5:12" ht="14.25" customHeight="1" x14ac:dyDescent="0.3">
      <c r="E548" s="9"/>
      <c r="G548" s="9"/>
      <c r="I548" s="9"/>
      <c r="L548" s="9"/>
    </row>
    <row r="549" spans="5:12" ht="14.25" customHeight="1" x14ac:dyDescent="0.3">
      <c r="E549" s="9"/>
      <c r="G549" s="9"/>
      <c r="I549" s="9"/>
      <c r="L549" s="9"/>
    </row>
    <row r="550" spans="5:12" ht="14.25" customHeight="1" x14ac:dyDescent="0.3">
      <c r="E550" s="9"/>
      <c r="G550" s="9"/>
      <c r="I550" s="9"/>
      <c r="L550" s="9"/>
    </row>
    <row r="551" spans="5:12" ht="14.25" customHeight="1" x14ac:dyDescent="0.3">
      <c r="E551" s="9"/>
      <c r="G551" s="9"/>
      <c r="I551" s="9"/>
      <c r="L551" s="9"/>
    </row>
    <row r="552" spans="5:12" ht="14.25" customHeight="1" x14ac:dyDescent="0.3">
      <c r="E552" s="9"/>
      <c r="G552" s="9"/>
      <c r="I552" s="9"/>
      <c r="L552" s="9"/>
    </row>
    <row r="553" spans="5:12" ht="14.25" customHeight="1" x14ac:dyDescent="0.3">
      <c r="E553" s="9"/>
      <c r="G553" s="9"/>
      <c r="I553" s="9"/>
      <c r="L553" s="9"/>
    </row>
    <row r="554" spans="5:12" ht="14.25" customHeight="1" x14ac:dyDescent="0.3">
      <c r="E554" s="9"/>
      <c r="G554" s="9"/>
      <c r="I554" s="9"/>
      <c r="L554" s="9"/>
    </row>
    <row r="555" spans="5:12" ht="14.25" customHeight="1" x14ac:dyDescent="0.3">
      <c r="E555" s="9"/>
      <c r="G555" s="9"/>
      <c r="I555" s="9"/>
      <c r="L555" s="9"/>
    </row>
    <row r="556" spans="5:12" ht="14.25" customHeight="1" x14ac:dyDescent="0.3">
      <c r="E556" s="9"/>
      <c r="G556" s="9"/>
      <c r="I556" s="9"/>
      <c r="L556" s="9"/>
    </row>
    <row r="557" spans="5:12" ht="14.25" customHeight="1" x14ac:dyDescent="0.3">
      <c r="E557" s="9"/>
      <c r="G557" s="9"/>
      <c r="I557" s="9"/>
      <c r="L557" s="9"/>
    </row>
    <row r="558" spans="5:12" ht="14.25" customHeight="1" x14ac:dyDescent="0.3">
      <c r="E558" s="9"/>
      <c r="G558" s="9"/>
      <c r="I558" s="9"/>
      <c r="L558" s="9"/>
    </row>
    <row r="559" spans="5:12" ht="14.25" customHeight="1" x14ac:dyDescent="0.3">
      <c r="E559" s="9"/>
      <c r="G559" s="9"/>
      <c r="I559" s="9"/>
      <c r="L559" s="9"/>
    </row>
    <row r="560" spans="5:12" ht="14.25" customHeight="1" x14ac:dyDescent="0.3">
      <c r="E560" s="9"/>
      <c r="G560" s="9"/>
      <c r="I560" s="9"/>
      <c r="L560" s="9"/>
    </row>
    <row r="561" spans="5:12" ht="14.25" customHeight="1" x14ac:dyDescent="0.3">
      <c r="E561" s="9"/>
      <c r="G561" s="9"/>
      <c r="I561" s="9"/>
      <c r="L561" s="9"/>
    </row>
    <row r="562" spans="5:12" ht="14.25" customHeight="1" x14ac:dyDescent="0.3">
      <c r="E562" s="9"/>
      <c r="G562" s="9"/>
      <c r="I562" s="9"/>
      <c r="L562" s="9"/>
    </row>
    <row r="563" spans="5:12" ht="14.25" customHeight="1" x14ac:dyDescent="0.3">
      <c r="E563" s="9"/>
      <c r="G563" s="9"/>
      <c r="I563" s="9"/>
      <c r="L563" s="9"/>
    </row>
    <row r="564" spans="5:12" ht="14.25" customHeight="1" x14ac:dyDescent="0.3">
      <c r="E564" s="9"/>
      <c r="G564" s="9"/>
      <c r="I564" s="9"/>
      <c r="L564" s="9"/>
    </row>
    <row r="565" spans="5:12" ht="14.25" customHeight="1" x14ac:dyDescent="0.3">
      <c r="E565" s="9"/>
      <c r="G565" s="9"/>
      <c r="I565" s="9"/>
      <c r="L565" s="9"/>
    </row>
    <row r="566" spans="5:12" ht="14.25" customHeight="1" x14ac:dyDescent="0.3">
      <c r="E566" s="9"/>
      <c r="G566" s="9"/>
      <c r="I566" s="9"/>
      <c r="L566" s="9"/>
    </row>
    <row r="567" spans="5:12" ht="14.25" customHeight="1" x14ac:dyDescent="0.3">
      <c r="E567" s="9"/>
      <c r="G567" s="9"/>
      <c r="I567" s="9"/>
      <c r="L567" s="9"/>
    </row>
    <row r="568" spans="5:12" ht="14.25" customHeight="1" x14ac:dyDescent="0.3">
      <c r="E568" s="9"/>
      <c r="G568" s="9"/>
      <c r="I568" s="9"/>
      <c r="L568" s="9"/>
    </row>
    <row r="569" spans="5:12" ht="14.25" customHeight="1" x14ac:dyDescent="0.3">
      <c r="E569" s="9"/>
      <c r="G569" s="9"/>
      <c r="I569" s="9"/>
      <c r="L569" s="9"/>
    </row>
    <row r="570" spans="5:12" ht="14.25" customHeight="1" x14ac:dyDescent="0.3">
      <c r="E570" s="9"/>
      <c r="G570" s="9"/>
      <c r="I570" s="9"/>
      <c r="L570" s="9"/>
    </row>
    <row r="571" spans="5:12" ht="14.25" customHeight="1" x14ac:dyDescent="0.3">
      <c r="E571" s="9"/>
      <c r="G571" s="9"/>
      <c r="I571" s="9"/>
      <c r="L571" s="9"/>
    </row>
    <row r="572" spans="5:12" ht="14.25" customHeight="1" x14ac:dyDescent="0.3">
      <c r="E572" s="9"/>
      <c r="G572" s="9"/>
      <c r="I572" s="9"/>
      <c r="L572" s="9"/>
    </row>
    <row r="573" spans="5:12" ht="14.25" customHeight="1" x14ac:dyDescent="0.3">
      <c r="E573" s="9"/>
      <c r="G573" s="9"/>
      <c r="I573" s="9"/>
      <c r="L573" s="9"/>
    </row>
    <row r="574" spans="5:12" ht="14.25" customHeight="1" x14ac:dyDescent="0.3">
      <c r="E574" s="9"/>
      <c r="G574" s="9"/>
      <c r="I574" s="9"/>
      <c r="L574" s="9"/>
    </row>
    <row r="575" spans="5:12" ht="14.25" customHeight="1" x14ac:dyDescent="0.3">
      <c r="E575" s="9"/>
      <c r="G575" s="9"/>
      <c r="I575" s="9"/>
      <c r="L575" s="9"/>
    </row>
    <row r="576" spans="5:12" ht="14.25" customHeight="1" x14ac:dyDescent="0.3">
      <c r="E576" s="9"/>
      <c r="G576" s="9"/>
      <c r="I576" s="9"/>
      <c r="L576" s="9"/>
    </row>
    <row r="577" spans="5:12" ht="14.25" customHeight="1" x14ac:dyDescent="0.3">
      <c r="E577" s="9"/>
      <c r="G577" s="9"/>
      <c r="I577" s="9"/>
      <c r="L577" s="9"/>
    </row>
    <row r="578" spans="5:12" ht="14.25" customHeight="1" x14ac:dyDescent="0.3">
      <c r="E578" s="9"/>
      <c r="G578" s="9"/>
      <c r="I578" s="9"/>
      <c r="L578" s="9"/>
    </row>
    <row r="579" spans="5:12" ht="14.25" customHeight="1" x14ac:dyDescent="0.3">
      <c r="E579" s="9"/>
      <c r="G579" s="9"/>
      <c r="I579" s="9"/>
      <c r="L579" s="9"/>
    </row>
    <row r="580" spans="5:12" ht="14.25" customHeight="1" x14ac:dyDescent="0.3">
      <c r="E580" s="9"/>
      <c r="G580" s="9"/>
      <c r="I580" s="9"/>
      <c r="L580" s="9"/>
    </row>
    <row r="581" spans="5:12" ht="14.25" customHeight="1" x14ac:dyDescent="0.3">
      <c r="E581" s="9"/>
      <c r="G581" s="9"/>
      <c r="I581" s="9"/>
      <c r="L581" s="9"/>
    </row>
    <row r="582" spans="5:12" ht="14.25" customHeight="1" x14ac:dyDescent="0.3">
      <c r="E582" s="9"/>
      <c r="G582" s="9"/>
      <c r="I582" s="9"/>
      <c r="L582" s="9"/>
    </row>
    <row r="583" spans="5:12" ht="14.25" customHeight="1" x14ac:dyDescent="0.3">
      <c r="E583" s="9"/>
      <c r="G583" s="9"/>
      <c r="I583" s="9"/>
      <c r="L583" s="9"/>
    </row>
    <row r="584" spans="5:12" ht="14.25" customHeight="1" x14ac:dyDescent="0.3">
      <c r="E584" s="9"/>
      <c r="G584" s="9"/>
      <c r="I584" s="9"/>
      <c r="L584" s="9"/>
    </row>
    <row r="585" spans="5:12" ht="14.25" customHeight="1" x14ac:dyDescent="0.3">
      <c r="E585" s="9"/>
      <c r="G585" s="9"/>
      <c r="I585" s="9"/>
      <c r="L585" s="9"/>
    </row>
    <row r="586" spans="5:12" ht="14.25" customHeight="1" x14ac:dyDescent="0.3">
      <c r="E586" s="9"/>
      <c r="G586" s="9"/>
      <c r="I586" s="9"/>
      <c r="L586" s="9"/>
    </row>
    <row r="587" spans="5:12" ht="14.25" customHeight="1" x14ac:dyDescent="0.3">
      <c r="E587" s="9"/>
      <c r="G587" s="9"/>
      <c r="I587" s="9"/>
      <c r="L587" s="9"/>
    </row>
    <row r="588" spans="5:12" ht="14.25" customHeight="1" x14ac:dyDescent="0.3">
      <c r="E588" s="9"/>
      <c r="G588" s="9"/>
      <c r="I588" s="9"/>
      <c r="L588" s="9"/>
    </row>
    <row r="589" spans="5:12" ht="14.25" customHeight="1" x14ac:dyDescent="0.3">
      <c r="E589" s="9"/>
      <c r="G589" s="9"/>
      <c r="I589" s="9"/>
      <c r="L589" s="9"/>
    </row>
    <row r="590" spans="5:12" ht="14.25" customHeight="1" x14ac:dyDescent="0.3">
      <c r="E590" s="9"/>
      <c r="G590" s="9"/>
      <c r="I590" s="9"/>
      <c r="L590" s="9"/>
    </row>
    <row r="591" spans="5:12" ht="14.25" customHeight="1" x14ac:dyDescent="0.3">
      <c r="E591" s="9"/>
      <c r="G591" s="9"/>
      <c r="I591" s="9"/>
      <c r="L591" s="9"/>
    </row>
    <row r="592" spans="5:12" ht="14.25" customHeight="1" x14ac:dyDescent="0.3">
      <c r="E592" s="9"/>
      <c r="G592" s="9"/>
      <c r="I592" s="9"/>
      <c r="L592" s="9"/>
    </row>
    <row r="593" spans="5:12" ht="14.25" customHeight="1" x14ac:dyDescent="0.3">
      <c r="E593" s="9"/>
      <c r="G593" s="9"/>
      <c r="I593" s="9"/>
      <c r="L593" s="9"/>
    </row>
    <row r="594" spans="5:12" ht="14.25" customHeight="1" x14ac:dyDescent="0.3">
      <c r="E594" s="9"/>
      <c r="G594" s="9"/>
      <c r="I594" s="9"/>
      <c r="L594" s="9"/>
    </row>
    <row r="595" spans="5:12" ht="14.25" customHeight="1" x14ac:dyDescent="0.3">
      <c r="E595" s="9"/>
      <c r="G595" s="9"/>
      <c r="I595" s="9"/>
      <c r="L595" s="9"/>
    </row>
    <row r="596" spans="5:12" ht="14.25" customHeight="1" x14ac:dyDescent="0.3">
      <c r="E596" s="9"/>
      <c r="G596" s="9"/>
      <c r="I596" s="9"/>
      <c r="L596" s="9"/>
    </row>
    <row r="597" spans="5:12" ht="14.25" customHeight="1" x14ac:dyDescent="0.3">
      <c r="E597" s="9"/>
      <c r="G597" s="9"/>
      <c r="I597" s="9"/>
      <c r="L597" s="9"/>
    </row>
    <row r="598" spans="5:12" ht="14.25" customHeight="1" x14ac:dyDescent="0.3">
      <c r="E598" s="9"/>
      <c r="G598" s="9"/>
      <c r="I598" s="9"/>
      <c r="L598" s="9"/>
    </row>
    <row r="599" spans="5:12" ht="14.25" customHeight="1" x14ac:dyDescent="0.3">
      <c r="E599" s="9"/>
      <c r="G599" s="9"/>
      <c r="I599" s="9"/>
      <c r="L599" s="9"/>
    </row>
    <row r="600" spans="5:12" ht="14.25" customHeight="1" x14ac:dyDescent="0.3">
      <c r="E600" s="9"/>
      <c r="G600" s="9"/>
      <c r="I600" s="9"/>
      <c r="L600" s="9"/>
    </row>
    <row r="601" spans="5:12" ht="14.25" customHeight="1" x14ac:dyDescent="0.3">
      <c r="E601" s="9"/>
      <c r="G601" s="9"/>
      <c r="I601" s="9"/>
      <c r="L601" s="9"/>
    </row>
    <row r="602" spans="5:12" ht="14.25" customHeight="1" x14ac:dyDescent="0.3">
      <c r="E602" s="9"/>
      <c r="G602" s="9"/>
      <c r="I602" s="9"/>
      <c r="L602" s="9"/>
    </row>
    <row r="603" spans="5:12" ht="14.25" customHeight="1" x14ac:dyDescent="0.3">
      <c r="E603" s="9"/>
      <c r="G603" s="9"/>
      <c r="I603" s="9"/>
      <c r="L603" s="9"/>
    </row>
    <row r="604" spans="5:12" ht="14.25" customHeight="1" x14ac:dyDescent="0.3">
      <c r="E604" s="9"/>
      <c r="G604" s="9"/>
      <c r="I604" s="9"/>
      <c r="L604" s="9"/>
    </row>
    <row r="605" spans="5:12" ht="14.25" customHeight="1" x14ac:dyDescent="0.3">
      <c r="E605" s="9"/>
      <c r="G605" s="9"/>
      <c r="I605" s="9"/>
      <c r="L605" s="9"/>
    </row>
    <row r="606" spans="5:12" ht="14.25" customHeight="1" x14ac:dyDescent="0.3">
      <c r="E606" s="9"/>
      <c r="G606" s="9"/>
      <c r="I606" s="9"/>
      <c r="L606" s="9"/>
    </row>
    <row r="607" spans="5:12" ht="14.25" customHeight="1" x14ac:dyDescent="0.3">
      <c r="E607" s="9"/>
      <c r="G607" s="9"/>
      <c r="I607" s="9"/>
      <c r="L607" s="9"/>
    </row>
    <row r="608" spans="5:12" ht="14.25" customHeight="1" x14ac:dyDescent="0.3">
      <c r="E608" s="9"/>
      <c r="G608" s="9"/>
      <c r="I608" s="9"/>
      <c r="L608" s="9"/>
    </row>
    <row r="609" spans="5:12" ht="14.25" customHeight="1" x14ac:dyDescent="0.3">
      <c r="E609" s="9"/>
      <c r="G609" s="9"/>
      <c r="I609" s="9"/>
      <c r="L609" s="9"/>
    </row>
    <row r="610" spans="5:12" ht="14.25" customHeight="1" x14ac:dyDescent="0.3">
      <c r="E610" s="9"/>
      <c r="G610" s="9"/>
      <c r="I610" s="9"/>
      <c r="L610" s="9"/>
    </row>
    <row r="611" spans="5:12" ht="14.25" customHeight="1" x14ac:dyDescent="0.3">
      <c r="E611" s="9"/>
      <c r="G611" s="9"/>
      <c r="I611" s="9"/>
      <c r="L611" s="9"/>
    </row>
    <row r="612" spans="5:12" ht="14.25" customHeight="1" x14ac:dyDescent="0.3">
      <c r="E612" s="9"/>
      <c r="G612" s="9"/>
      <c r="I612" s="9"/>
      <c r="L612" s="9"/>
    </row>
    <row r="613" spans="5:12" ht="14.25" customHeight="1" x14ac:dyDescent="0.3">
      <c r="E613" s="9"/>
      <c r="G613" s="9"/>
      <c r="I613" s="9"/>
      <c r="L613" s="9"/>
    </row>
    <row r="614" spans="5:12" ht="14.25" customHeight="1" x14ac:dyDescent="0.3">
      <c r="E614" s="9"/>
      <c r="G614" s="9"/>
      <c r="I614" s="9"/>
      <c r="L614" s="9"/>
    </row>
    <row r="615" spans="5:12" ht="14.25" customHeight="1" x14ac:dyDescent="0.3">
      <c r="E615" s="9"/>
      <c r="G615" s="9"/>
      <c r="I615" s="9"/>
      <c r="L615" s="9"/>
    </row>
    <row r="616" spans="5:12" ht="14.25" customHeight="1" x14ac:dyDescent="0.3">
      <c r="E616" s="9"/>
      <c r="G616" s="9"/>
      <c r="I616" s="9"/>
      <c r="L616" s="9"/>
    </row>
    <row r="617" spans="5:12" ht="14.25" customHeight="1" x14ac:dyDescent="0.3">
      <c r="E617" s="9"/>
      <c r="G617" s="9"/>
      <c r="I617" s="9"/>
      <c r="L617" s="9"/>
    </row>
    <row r="618" spans="5:12" ht="14.25" customHeight="1" x14ac:dyDescent="0.3">
      <c r="E618" s="9"/>
      <c r="G618" s="9"/>
      <c r="I618" s="9"/>
      <c r="L618" s="9"/>
    </row>
    <row r="619" spans="5:12" ht="14.25" customHeight="1" x14ac:dyDescent="0.3">
      <c r="E619" s="9"/>
      <c r="G619" s="9"/>
      <c r="I619" s="9"/>
      <c r="L619" s="9"/>
    </row>
    <row r="620" spans="5:12" ht="14.25" customHeight="1" x14ac:dyDescent="0.3">
      <c r="E620" s="9"/>
      <c r="G620" s="9"/>
      <c r="I620" s="9"/>
      <c r="L620" s="9"/>
    </row>
    <row r="621" spans="5:12" ht="14.25" customHeight="1" x14ac:dyDescent="0.3">
      <c r="E621" s="9"/>
      <c r="G621" s="9"/>
      <c r="I621" s="9"/>
      <c r="L621" s="9"/>
    </row>
    <row r="622" spans="5:12" ht="14.25" customHeight="1" x14ac:dyDescent="0.3">
      <c r="E622" s="9"/>
      <c r="G622" s="9"/>
      <c r="I622" s="9"/>
      <c r="L622" s="9"/>
    </row>
    <row r="623" spans="5:12" ht="14.25" customHeight="1" x14ac:dyDescent="0.3">
      <c r="E623" s="9"/>
      <c r="G623" s="9"/>
      <c r="I623" s="9"/>
      <c r="L623" s="9"/>
    </row>
    <row r="624" spans="5:12" ht="14.25" customHeight="1" x14ac:dyDescent="0.3">
      <c r="E624" s="9"/>
      <c r="G624" s="9"/>
      <c r="I624" s="9"/>
      <c r="L624" s="9"/>
    </row>
    <row r="625" spans="5:12" ht="14.25" customHeight="1" x14ac:dyDescent="0.3">
      <c r="E625" s="9"/>
      <c r="G625" s="9"/>
      <c r="I625" s="9"/>
      <c r="L625" s="9"/>
    </row>
    <row r="626" spans="5:12" ht="14.25" customHeight="1" x14ac:dyDescent="0.3">
      <c r="E626" s="9"/>
      <c r="G626" s="9"/>
      <c r="I626" s="9"/>
      <c r="L626" s="9"/>
    </row>
    <row r="627" spans="5:12" ht="14.25" customHeight="1" x14ac:dyDescent="0.3">
      <c r="E627" s="9"/>
      <c r="G627" s="9"/>
      <c r="I627" s="9"/>
      <c r="L627" s="9"/>
    </row>
    <row r="628" spans="5:12" ht="14.25" customHeight="1" x14ac:dyDescent="0.3">
      <c r="E628" s="9"/>
      <c r="G628" s="9"/>
      <c r="I628" s="9"/>
      <c r="L628" s="9"/>
    </row>
    <row r="629" spans="5:12" ht="14.25" customHeight="1" x14ac:dyDescent="0.3">
      <c r="E629" s="9"/>
      <c r="G629" s="9"/>
      <c r="I629" s="9"/>
      <c r="L629" s="9"/>
    </row>
    <row r="630" spans="5:12" ht="14.25" customHeight="1" x14ac:dyDescent="0.3">
      <c r="E630" s="9"/>
      <c r="G630" s="9"/>
      <c r="I630" s="9"/>
      <c r="L630" s="9"/>
    </row>
    <row r="631" spans="5:12" ht="14.25" customHeight="1" x14ac:dyDescent="0.3">
      <c r="E631" s="9"/>
      <c r="G631" s="9"/>
      <c r="I631" s="9"/>
      <c r="L631" s="9"/>
    </row>
    <row r="632" spans="5:12" ht="14.25" customHeight="1" x14ac:dyDescent="0.3">
      <c r="E632" s="9"/>
      <c r="G632" s="9"/>
      <c r="I632" s="9"/>
      <c r="L632" s="9"/>
    </row>
    <row r="633" spans="5:12" ht="14.25" customHeight="1" x14ac:dyDescent="0.3">
      <c r="E633" s="9"/>
      <c r="G633" s="9"/>
      <c r="I633" s="9"/>
      <c r="L633" s="9"/>
    </row>
    <row r="634" spans="5:12" ht="14.25" customHeight="1" x14ac:dyDescent="0.3">
      <c r="E634" s="9"/>
      <c r="G634" s="9"/>
      <c r="I634" s="9"/>
      <c r="L634" s="9"/>
    </row>
    <row r="635" spans="5:12" ht="14.25" customHeight="1" x14ac:dyDescent="0.3">
      <c r="E635" s="9"/>
      <c r="G635" s="9"/>
      <c r="I635" s="9"/>
      <c r="L635" s="9"/>
    </row>
    <row r="636" spans="5:12" ht="14.25" customHeight="1" x14ac:dyDescent="0.3">
      <c r="E636" s="9"/>
      <c r="G636" s="9"/>
      <c r="I636" s="9"/>
      <c r="L636" s="9"/>
    </row>
    <row r="637" spans="5:12" ht="14.25" customHeight="1" x14ac:dyDescent="0.3">
      <c r="E637" s="9"/>
      <c r="G637" s="9"/>
      <c r="I637" s="9"/>
      <c r="L637" s="9"/>
    </row>
    <row r="638" spans="5:12" ht="14.25" customHeight="1" x14ac:dyDescent="0.3">
      <c r="E638" s="9"/>
      <c r="G638" s="9"/>
      <c r="I638" s="9"/>
      <c r="L638" s="9"/>
    </row>
    <row r="639" spans="5:12" ht="14.25" customHeight="1" x14ac:dyDescent="0.3">
      <c r="E639" s="9"/>
      <c r="G639" s="9"/>
      <c r="I639" s="9"/>
      <c r="L639" s="9"/>
    </row>
    <row r="640" spans="5:12" ht="14.25" customHeight="1" x14ac:dyDescent="0.3">
      <c r="E640" s="9"/>
      <c r="G640" s="9"/>
      <c r="I640" s="9"/>
      <c r="L640" s="9"/>
    </row>
    <row r="641" spans="5:12" ht="14.25" customHeight="1" x14ac:dyDescent="0.3">
      <c r="E641" s="9"/>
      <c r="G641" s="9"/>
      <c r="I641" s="9"/>
      <c r="L641" s="9"/>
    </row>
    <row r="642" spans="5:12" ht="14.25" customHeight="1" x14ac:dyDescent="0.3">
      <c r="E642" s="9"/>
      <c r="G642" s="9"/>
      <c r="I642" s="9"/>
      <c r="L642" s="9"/>
    </row>
    <row r="643" spans="5:12" ht="14.25" customHeight="1" x14ac:dyDescent="0.3">
      <c r="E643" s="9"/>
      <c r="G643" s="9"/>
      <c r="I643" s="9"/>
      <c r="L643" s="9"/>
    </row>
    <row r="644" spans="5:12" ht="14.25" customHeight="1" x14ac:dyDescent="0.3">
      <c r="E644" s="9"/>
      <c r="G644" s="9"/>
      <c r="I644" s="9"/>
      <c r="L644" s="9"/>
    </row>
    <row r="645" spans="5:12" ht="14.25" customHeight="1" x14ac:dyDescent="0.3">
      <c r="E645" s="9"/>
      <c r="G645" s="9"/>
      <c r="I645" s="9"/>
      <c r="L645" s="9"/>
    </row>
    <row r="646" spans="5:12" ht="14.25" customHeight="1" x14ac:dyDescent="0.3">
      <c r="E646" s="9"/>
      <c r="G646" s="9"/>
      <c r="I646" s="9"/>
      <c r="L646" s="9"/>
    </row>
    <row r="647" spans="5:12" ht="14.25" customHeight="1" x14ac:dyDescent="0.3">
      <c r="E647" s="9"/>
      <c r="G647" s="9"/>
      <c r="I647" s="9"/>
      <c r="L647" s="9"/>
    </row>
    <row r="648" spans="5:12" ht="14.25" customHeight="1" x14ac:dyDescent="0.3">
      <c r="E648" s="9"/>
      <c r="G648" s="9"/>
      <c r="I648" s="9"/>
      <c r="L648" s="9"/>
    </row>
    <row r="649" spans="5:12" ht="14.25" customHeight="1" x14ac:dyDescent="0.3">
      <c r="E649" s="9"/>
      <c r="G649" s="9"/>
      <c r="I649" s="9"/>
      <c r="L649" s="9"/>
    </row>
    <row r="650" spans="5:12" ht="14.25" customHeight="1" x14ac:dyDescent="0.3">
      <c r="E650" s="9"/>
      <c r="G650" s="9"/>
      <c r="I650" s="9"/>
      <c r="L650" s="9"/>
    </row>
    <row r="651" spans="5:12" ht="14.25" customHeight="1" x14ac:dyDescent="0.3">
      <c r="E651" s="9"/>
      <c r="G651" s="9"/>
      <c r="I651" s="9"/>
      <c r="L651" s="9"/>
    </row>
    <row r="652" spans="5:12" ht="14.25" customHeight="1" x14ac:dyDescent="0.3">
      <c r="E652" s="9"/>
      <c r="G652" s="9"/>
      <c r="I652" s="9"/>
      <c r="L652" s="9"/>
    </row>
    <row r="653" spans="5:12" ht="14.25" customHeight="1" x14ac:dyDescent="0.3">
      <c r="E653" s="9"/>
      <c r="G653" s="9"/>
      <c r="I653" s="9"/>
      <c r="L653" s="9"/>
    </row>
    <row r="654" spans="5:12" ht="14.25" customHeight="1" x14ac:dyDescent="0.3">
      <c r="E654" s="9"/>
      <c r="G654" s="9"/>
      <c r="I654" s="9"/>
      <c r="L654" s="9"/>
    </row>
    <row r="655" spans="5:12" ht="14.25" customHeight="1" x14ac:dyDescent="0.3">
      <c r="E655" s="9"/>
      <c r="G655" s="9"/>
      <c r="I655" s="9"/>
      <c r="L655" s="9"/>
    </row>
    <row r="656" spans="5:12" ht="14.25" customHeight="1" x14ac:dyDescent="0.3">
      <c r="E656" s="9"/>
      <c r="G656" s="9"/>
      <c r="I656" s="9"/>
      <c r="L656" s="9"/>
    </row>
    <row r="657" spans="5:12" ht="14.25" customHeight="1" x14ac:dyDescent="0.3">
      <c r="E657" s="9"/>
      <c r="G657" s="9"/>
      <c r="I657" s="9"/>
      <c r="L657" s="9"/>
    </row>
    <row r="658" spans="5:12" ht="14.25" customHeight="1" x14ac:dyDescent="0.3">
      <c r="E658" s="9"/>
      <c r="G658" s="9"/>
      <c r="I658" s="9"/>
      <c r="L658" s="9"/>
    </row>
    <row r="659" spans="5:12" ht="14.25" customHeight="1" x14ac:dyDescent="0.3">
      <c r="E659" s="9"/>
      <c r="G659" s="9"/>
      <c r="I659" s="9"/>
      <c r="L659" s="9"/>
    </row>
    <row r="660" spans="5:12" ht="14.25" customHeight="1" x14ac:dyDescent="0.3">
      <c r="E660" s="9"/>
      <c r="G660" s="9"/>
      <c r="I660" s="9"/>
      <c r="L660" s="9"/>
    </row>
    <row r="661" spans="5:12" ht="14.25" customHeight="1" x14ac:dyDescent="0.3">
      <c r="E661" s="9"/>
      <c r="G661" s="9"/>
      <c r="I661" s="9"/>
      <c r="L661" s="9"/>
    </row>
    <row r="662" spans="5:12" ht="14.25" customHeight="1" x14ac:dyDescent="0.3">
      <c r="E662" s="9"/>
      <c r="G662" s="9"/>
      <c r="I662" s="9"/>
      <c r="L662" s="9"/>
    </row>
    <row r="663" spans="5:12" ht="14.25" customHeight="1" x14ac:dyDescent="0.3">
      <c r="E663" s="9"/>
      <c r="G663" s="9"/>
      <c r="I663" s="9"/>
      <c r="L663" s="9"/>
    </row>
    <row r="664" spans="5:12" ht="14.25" customHeight="1" x14ac:dyDescent="0.3">
      <c r="E664" s="9"/>
      <c r="G664" s="9"/>
      <c r="I664" s="9"/>
      <c r="L664" s="9"/>
    </row>
    <row r="665" spans="5:12" ht="14.25" customHeight="1" x14ac:dyDescent="0.3">
      <c r="E665" s="9"/>
      <c r="G665" s="9"/>
      <c r="I665" s="9"/>
      <c r="L665" s="9"/>
    </row>
    <row r="666" spans="5:12" ht="14.25" customHeight="1" x14ac:dyDescent="0.3">
      <c r="E666" s="9"/>
      <c r="G666" s="9"/>
      <c r="I666" s="9"/>
      <c r="L666" s="9"/>
    </row>
    <row r="667" spans="5:12" ht="14.25" customHeight="1" x14ac:dyDescent="0.3">
      <c r="E667" s="9"/>
      <c r="G667" s="9"/>
      <c r="I667" s="9"/>
      <c r="L667" s="9"/>
    </row>
    <row r="668" spans="5:12" ht="14.25" customHeight="1" x14ac:dyDescent="0.3">
      <c r="E668" s="9"/>
      <c r="G668" s="9"/>
      <c r="I668" s="9"/>
      <c r="L668" s="9"/>
    </row>
    <row r="669" spans="5:12" ht="14.25" customHeight="1" x14ac:dyDescent="0.3">
      <c r="E669" s="9"/>
      <c r="G669" s="9"/>
      <c r="I669" s="9"/>
      <c r="L669" s="9"/>
    </row>
    <row r="670" spans="5:12" ht="14.25" customHeight="1" x14ac:dyDescent="0.3">
      <c r="E670" s="9"/>
      <c r="G670" s="9"/>
      <c r="I670" s="9"/>
      <c r="L670" s="9"/>
    </row>
    <row r="671" spans="5:12" ht="14.25" customHeight="1" x14ac:dyDescent="0.3">
      <c r="E671" s="9"/>
      <c r="G671" s="9"/>
      <c r="I671" s="9"/>
      <c r="L671" s="9"/>
    </row>
    <row r="672" spans="5:12" ht="14.25" customHeight="1" x14ac:dyDescent="0.3">
      <c r="E672" s="9"/>
      <c r="G672" s="9"/>
      <c r="I672" s="9"/>
      <c r="L672" s="9"/>
    </row>
    <row r="673" spans="5:12" ht="14.25" customHeight="1" x14ac:dyDescent="0.3">
      <c r="E673" s="9"/>
      <c r="G673" s="9"/>
      <c r="I673" s="9"/>
      <c r="L673" s="9"/>
    </row>
    <row r="674" spans="5:12" ht="14.25" customHeight="1" x14ac:dyDescent="0.3">
      <c r="E674" s="9"/>
      <c r="G674" s="9"/>
      <c r="I674" s="9"/>
      <c r="L674" s="9"/>
    </row>
    <row r="675" spans="5:12" ht="14.25" customHeight="1" x14ac:dyDescent="0.3">
      <c r="E675" s="9"/>
      <c r="G675" s="9"/>
      <c r="I675" s="9"/>
      <c r="L675" s="9"/>
    </row>
    <row r="676" spans="5:12" ht="14.25" customHeight="1" x14ac:dyDescent="0.3">
      <c r="E676" s="9"/>
      <c r="G676" s="9"/>
      <c r="I676" s="9"/>
      <c r="L676" s="9"/>
    </row>
    <row r="677" spans="5:12" ht="14.25" customHeight="1" x14ac:dyDescent="0.3">
      <c r="E677" s="9"/>
      <c r="G677" s="9"/>
      <c r="I677" s="9"/>
      <c r="L677" s="9"/>
    </row>
    <row r="678" spans="5:12" ht="14.25" customHeight="1" x14ac:dyDescent="0.3">
      <c r="E678" s="9"/>
      <c r="G678" s="9"/>
      <c r="I678" s="9"/>
      <c r="L678" s="9"/>
    </row>
    <row r="679" spans="5:12" ht="14.25" customHeight="1" x14ac:dyDescent="0.3">
      <c r="E679" s="9"/>
      <c r="G679" s="9"/>
      <c r="I679" s="9"/>
      <c r="L679" s="9"/>
    </row>
    <row r="680" spans="5:12" ht="14.25" customHeight="1" x14ac:dyDescent="0.3">
      <c r="E680" s="9"/>
      <c r="G680" s="9"/>
      <c r="I680" s="9"/>
      <c r="L680" s="9"/>
    </row>
    <row r="681" spans="5:12" ht="14.25" customHeight="1" x14ac:dyDescent="0.3">
      <c r="E681" s="9"/>
      <c r="G681" s="9"/>
      <c r="I681" s="9"/>
      <c r="L681" s="9"/>
    </row>
    <row r="682" spans="5:12" ht="14.25" customHeight="1" x14ac:dyDescent="0.3">
      <c r="E682" s="9"/>
      <c r="G682" s="9"/>
      <c r="I682" s="9"/>
      <c r="L682" s="9"/>
    </row>
    <row r="683" spans="5:12" ht="14.25" customHeight="1" x14ac:dyDescent="0.3">
      <c r="E683" s="9"/>
      <c r="G683" s="9"/>
      <c r="I683" s="9"/>
      <c r="L683" s="9"/>
    </row>
    <row r="684" spans="5:12" ht="14.25" customHeight="1" x14ac:dyDescent="0.3">
      <c r="E684" s="9"/>
      <c r="G684" s="9"/>
      <c r="I684" s="9"/>
      <c r="L684" s="9"/>
    </row>
    <row r="685" spans="5:12" ht="14.25" customHeight="1" x14ac:dyDescent="0.3">
      <c r="E685" s="9"/>
      <c r="G685" s="9"/>
      <c r="I685" s="9"/>
      <c r="L685" s="9"/>
    </row>
    <row r="686" spans="5:12" ht="14.25" customHeight="1" x14ac:dyDescent="0.3">
      <c r="E686" s="9"/>
      <c r="G686" s="9"/>
      <c r="I686" s="9"/>
      <c r="L686" s="9"/>
    </row>
    <row r="687" spans="5:12" ht="14.25" customHeight="1" x14ac:dyDescent="0.3">
      <c r="E687" s="9"/>
      <c r="G687" s="9"/>
      <c r="I687" s="9"/>
      <c r="L687" s="9"/>
    </row>
    <row r="688" spans="5:12" ht="14.25" customHeight="1" x14ac:dyDescent="0.3">
      <c r="E688" s="9"/>
      <c r="G688" s="9"/>
      <c r="I688" s="9"/>
      <c r="L688" s="9"/>
    </row>
    <row r="689" spans="5:12" ht="14.25" customHeight="1" x14ac:dyDescent="0.3">
      <c r="E689" s="9"/>
      <c r="G689" s="9"/>
      <c r="I689" s="9"/>
      <c r="L689" s="9"/>
    </row>
    <row r="690" spans="5:12" ht="14.25" customHeight="1" x14ac:dyDescent="0.3">
      <c r="E690" s="9"/>
      <c r="G690" s="9"/>
      <c r="I690" s="9"/>
      <c r="L690" s="9"/>
    </row>
    <row r="691" spans="5:12" ht="14.25" customHeight="1" x14ac:dyDescent="0.3">
      <c r="E691" s="9"/>
      <c r="G691" s="9"/>
      <c r="I691" s="9"/>
      <c r="L691" s="9"/>
    </row>
    <row r="692" spans="5:12" ht="14.25" customHeight="1" x14ac:dyDescent="0.3">
      <c r="E692" s="9"/>
      <c r="G692" s="9"/>
      <c r="I692" s="9"/>
      <c r="L692" s="9"/>
    </row>
    <row r="693" spans="5:12" ht="14.25" customHeight="1" x14ac:dyDescent="0.3">
      <c r="E693" s="9"/>
      <c r="G693" s="9"/>
      <c r="I693" s="9"/>
      <c r="L693" s="9"/>
    </row>
    <row r="694" spans="5:12" ht="14.25" customHeight="1" x14ac:dyDescent="0.3">
      <c r="E694" s="9"/>
      <c r="G694" s="9"/>
      <c r="I694" s="9"/>
      <c r="L694" s="9"/>
    </row>
    <row r="695" spans="5:12" ht="14.25" customHeight="1" x14ac:dyDescent="0.3">
      <c r="E695" s="9"/>
      <c r="G695" s="9"/>
      <c r="I695" s="9"/>
      <c r="L695" s="9"/>
    </row>
    <row r="696" spans="5:12" ht="14.25" customHeight="1" x14ac:dyDescent="0.3">
      <c r="E696" s="9"/>
      <c r="G696" s="9"/>
      <c r="I696" s="9"/>
      <c r="L696" s="9"/>
    </row>
    <row r="697" spans="5:12" ht="14.25" customHeight="1" x14ac:dyDescent="0.3">
      <c r="E697" s="9"/>
      <c r="G697" s="9"/>
      <c r="I697" s="9"/>
      <c r="L697" s="9"/>
    </row>
    <row r="698" spans="5:12" ht="14.25" customHeight="1" x14ac:dyDescent="0.3">
      <c r="E698" s="9"/>
      <c r="G698" s="9"/>
      <c r="I698" s="9"/>
      <c r="L698" s="9"/>
    </row>
    <row r="699" spans="5:12" ht="14.25" customHeight="1" x14ac:dyDescent="0.3">
      <c r="E699" s="9"/>
      <c r="G699" s="9"/>
      <c r="I699" s="9"/>
      <c r="L699" s="9"/>
    </row>
    <row r="700" spans="5:12" ht="14.25" customHeight="1" x14ac:dyDescent="0.3">
      <c r="E700" s="9"/>
      <c r="G700" s="9"/>
      <c r="I700" s="9"/>
      <c r="L700" s="9"/>
    </row>
    <row r="701" spans="5:12" ht="14.25" customHeight="1" x14ac:dyDescent="0.3">
      <c r="E701" s="9"/>
      <c r="G701" s="9"/>
      <c r="I701" s="9"/>
      <c r="L701" s="9"/>
    </row>
    <row r="702" spans="5:12" ht="14.25" customHeight="1" x14ac:dyDescent="0.3">
      <c r="E702" s="9"/>
      <c r="G702" s="9"/>
      <c r="I702" s="9"/>
      <c r="L702" s="9"/>
    </row>
    <row r="703" spans="5:12" ht="14.25" customHeight="1" x14ac:dyDescent="0.3">
      <c r="E703" s="9"/>
      <c r="G703" s="9"/>
      <c r="I703" s="9"/>
      <c r="L703" s="9"/>
    </row>
    <row r="704" spans="5:12" ht="14.25" customHeight="1" x14ac:dyDescent="0.3">
      <c r="E704" s="9"/>
      <c r="G704" s="9"/>
      <c r="I704" s="9"/>
      <c r="L704" s="9"/>
    </row>
    <row r="705" spans="5:12" ht="14.25" customHeight="1" x14ac:dyDescent="0.3">
      <c r="E705" s="9"/>
      <c r="G705" s="9"/>
      <c r="I705" s="9"/>
      <c r="L705" s="9"/>
    </row>
    <row r="706" spans="5:12" ht="14.25" customHeight="1" x14ac:dyDescent="0.3">
      <c r="E706" s="9"/>
      <c r="G706" s="9"/>
      <c r="I706" s="9"/>
      <c r="L706" s="9"/>
    </row>
    <row r="707" spans="5:12" ht="14.25" customHeight="1" x14ac:dyDescent="0.3">
      <c r="E707" s="9"/>
      <c r="G707" s="9"/>
      <c r="I707" s="9"/>
      <c r="L707" s="9"/>
    </row>
    <row r="708" spans="5:12" ht="14.25" customHeight="1" x14ac:dyDescent="0.3">
      <c r="E708" s="9"/>
      <c r="G708" s="9"/>
      <c r="I708" s="9"/>
      <c r="L708" s="9"/>
    </row>
    <row r="709" spans="5:12" ht="14.25" customHeight="1" x14ac:dyDescent="0.3">
      <c r="E709" s="9"/>
      <c r="G709" s="9"/>
      <c r="I709" s="9"/>
      <c r="L709" s="9"/>
    </row>
    <row r="710" spans="5:12" ht="14.25" customHeight="1" x14ac:dyDescent="0.3">
      <c r="E710" s="9"/>
      <c r="G710" s="9"/>
      <c r="I710" s="9"/>
      <c r="L710" s="9"/>
    </row>
    <row r="711" spans="5:12" ht="14.25" customHeight="1" x14ac:dyDescent="0.3">
      <c r="E711" s="9"/>
      <c r="G711" s="9"/>
      <c r="I711" s="9"/>
      <c r="L711" s="9"/>
    </row>
    <row r="712" spans="5:12" ht="14.25" customHeight="1" x14ac:dyDescent="0.3">
      <c r="E712" s="9"/>
      <c r="G712" s="9"/>
      <c r="I712" s="9"/>
      <c r="L712" s="9"/>
    </row>
    <row r="713" spans="5:12" ht="14.25" customHeight="1" x14ac:dyDescent="0.3">
      <c r="E713" s="9"/>
      <c r="G713" s="9"/>
      <c r="I713" s="9"/>
      <c r="L713" s="9"/>
    </row>
    <row r="714" spans="5:12" ht="14.25" customHeight="1" x14ac:dyDescent="0.3">
      <c r="E714" s="9"/>
      <c r="G714" s="9"/>
      <c r="I714" s="9"/>
      <c r="L714" s="9"/>
    </row>
    <row r="715" spans="5:12" ht="14.25" customHeight="1" x14ac:dyDescent="0.3">
      <c r="E715" s="9"/>
      <c r="G715" s="9"/>
      <c r="I715" s="9"/>
      <c r="L715" s="9"/>
    </row>
    <row r="716" spans="5:12" ht="14.25" customHeight="1" x14ac:dyDescent="0.3">
      <c r="E716" s="9"/>
      <c r="G716" s="9"/>
      <c r="I716" s="9"/>
      <c r="L716" s="9"/>
    </row>
    <row r="717" spans="5:12" ht="14.25" customHeight="1" x14ac:dyDescent="0.3">
      <c r="E717" s="9"/>
      <c r="G717" s="9"/>
      <c r="I717" s="9"/>
      <c r="L717" s="9"/>
    </row>
    <row r="718" spans="5:12" ht="14.25" customHeight="1" x14ac:dyDescent="0.3">
      <c r="E718" s="9"/>
      <c r="G718" s="9"/>
      <c r="I718" s="9"/>
      <c r="L718" s="9"/>
    </row>
    <row r="719" spans="5:12" ht="14.25" customHeight="1" x14ac:dyDescent="0.3">
      <c r="E719" s="9"/>
      <c r="G719" s="9"/>
      <c r="I719" s="9"/>
      <c r="L719" s="9"/>
    </row>
    <row r="720" spans="5:12" ht="14.25" customHeight="1" x14ac:dyDescent="0.3">
      <c r="E720" s="9"/>
      <c r="G720" s="9"/>
      <c r="I720" s="9"/>
      <c r="L720" s="9"/>
    </row>
    <row r="721" spans="5:12" ht="14.25" customHeight="1" x14ac:dyDescent="0.3">
      <c r="E721" s="9"/>
      <c r="G721" s="9"/>
      <c r="I721" s="9"/>
      <c r="L721" s="9"/>
    </row>
    <row r="722" spans="5:12" ht="14.25" customHeight="1" x14ac:dyDescent="0.3">
      <c r="E722" s="9"/>
      <c r="G722" s="9"/>
      <c r="I722" s="9"/>
      <c r="L722" s="9"/>
    </row>
    <row r="723" spans="5:12" ht="14.25" customHeight="1" x14ac:dyDescent="0.3">
      <c r="E723" s="9"/>
      <c r="G723" s="9"/>
      <c r="I723" s="9"/>
      <c r="L723" s="9"/>
    </row>
    <row r="724" spans="5:12" ht="14.25" customHeight="1" x14ac:dyDescent="0.3">
      <c r="E724" s="9"/>
      <c r="G724" s="9"/>
      <c r="I724" s="9"/>
      <c r="L724" s="9"/>
    </row>
    <row r="725" spans="5:12" ht="14.25" customHeight="1" x14ac:dyDescent="0.3">
      <c r="E725" s="9"/>
      <c r="G725" s="9"/>
      <c r="I725" s="9"/>
      <c r="L725" s="9"/>
    </row>
    <row r="726" spans="5:12" ht="14.25" customHeight="1" x14ac:dyDescent="0.3">
      <c r="E726" s="9"/>
      <c r="G726" s="9"/>
      <c r="I726" s="9"/>
      <c r="L726" s="9"/>
    </row>
    <row r="727" spans="5:12" ht="14.25" customHeight="1" x14ac:dyDescent="0.3">
      <c r="E727" s="9"/>
      <c r="G727" s="9"/>
      <c r="I727" s="9"/>
      <c r="L727" s="9"/>
    </row>
    <row r="728" spans="5:12" ht="14.25" customHeight="1" x14ac:dyDescent="0.3">
      <c r="E728" s="9"/>
      <c r="G728" s="9"/>
      <c r="I728" s="9"/>
      <c r="L728" s="9"/>
    </row>
    <row r="729" spans="5:12" ht="14.25" customHeight="1" x14ac:dyDescent="0.3">
      <c r="E729" s="9"/>
      <c r="G729" s="9"/>
      <c r="I729" s="9"/>
      <c r="L729" s="9"/>
    </row>
    <row r="730" spans="5:12" ht="14.25" customHeight="1" x14ac:dyDescent="0.3">
      <c r="E730" s="9"/>
      <c r="G730" s="9"/>
      <c r="I730" s="9"/>
      <c r="L730" s="9"/>
    </row>
    <row r="731" spans="5:12" ht="14.25" customHeight="1" x14ac:dyDescent="0.3">
      <c r="E731" s="9"/>
      <c r="G731" s="9"/>
      <c r="I731" s="9"/>
      <c r="L731" s="9"/>
    </row>
    <row r="732" spans="5:12" ht="14.25" customHeight="1" x14ac:dyDescent="0.3">
      <c r="E732" s="9"/>
      <c r="G732" s="9"/>
      <c r="I732" s="9"/>
      <c r="L732" s="9"/>
    </row>
    <row r="733" spans="5:12" ht="14.25" customHeight="1" x14ac:dyDescent="0.3">
      <c r="E733" s="9"/>
      <c r="G733" s="9"/>
      <c r="I733" s="9"/>
      <c r="L733" s="9"/>
    </row>
    <row r="734" spans="5:12" ht="14.25" customHeight="1" x14ac:dyDescent="0.3">
      <c r="E734" s="9"/>
      <c r="G734" s="9"/>
      <c r="I734" s="9"/>
      <c r="L734" s="9"/>
    </row>
    <row r="735" spans="5:12" ht="14.25" customHeight="1" x14ac:dyDescent="0.3">
      <c r="E735" s="9"/>
      <c r="G735" s="9"/>
      <c r="I735" s="9"/>
      <c r="L735" s="9"/>
    </row>
    <row r="736" spans="5:12" ht="14.25" customHeight="1" x14ac:dyDescent="0.3">
      <c r="E736" s="9"/>
      <c r="G736" s="9"/>
      <c r="I736" s="9"/>
      <c r="L736" s="9"/>
    </row>
    <row r="737" spans="5:12" ht="14.25" customHeight="1" x14ac:dyDescent="0.3">
      <c r="E737" s="9"/>
      <c r="G737" s="9"/>
      <c r="I737" s="9"/>
      <c r="L737" s="9"/>
    </row>
    <row r="738" spans="5:12" ht="14.25" customHeight="1" x14ac:dyDescent="0.3">
      <c r="E738" s="9"/>
      <c r="G738" s="9"/>
      <c r="I738" s="9"/>
      <c r="L738" s="9"/>
    </row>
    <row r="739" spans="5:12" ht="14.25" customHeight="1" x14ac:dyDescent="0.3">
      <c r="E739" s="9"/>
      <c r="G739" s="9"/>
      <c r="I739" s="9"/>
      <c r="L739" s="9"/>
    </row>
    <row r="740" spans="5:12" ht="14.25" customHeight="1" x14ac:dyDescent="0.3">
      <c r="E740" s="9"/>
      <c r="G740" s="9"/>
      <c r="I740" s="9"/>
      <c r="L740" s="9"/>
    </row>
    <row r="741" spans="5:12" ht="14.25" customHeight="1" x14ac:dyDescent="0.3">
      <c r="E741" s="9"/>
      <c r="G741" s="9"/>
      <c r="I741" s="9"/>
      <c r="L741" s="9"/>
    </row>
    <row r="742" spans="5:12" ht="14.25" customHeight="1" x14ac:dyDescent="0.3">
      <c r="E742" s="9"/>
      <c r="G742" s="9"/>
      <c r="I742" s="9"/>
      <c r="L742" s="9"/>
    </row>
    <row r="743" spans="5:12" ht="14.25" customHeight="1" x14ac:dyDescent="0.3">
      <c r="E743" s="9"/>
      <c r="G743" s="9"/>
      <c r="I743" s="9"/>
      <c r="L743" s="9"/>
    </row>
    <row r="744" spans="5:12" ht="14.25" customHeight="1" x14ac:dyDescent="0.3">
      <c r="E744" s="9"/>
      <c r="G744" s="9"/>
      <c r="I744" s="9"/>
      <c r="L744" s="9"/>
    </row>
    <row r="745" spans="5:12" ht="14.25" customHeight="1" x14ac:dyDescent="0.3">
      <c r="E745" s="9"/>
      <c r="G745" s="9"/>
      <c r="I745" s="9"/>
      <c r="L745" s="9"/>
    </row>
    <row r="746" spans="5:12" ht="14.25" customHeight="1" x14ac:dyDescent="0.3">
      <c r="E746" s="9"/>
      <c r="G746" s="9"/>
      <c r="I746" s="9"/>
      <c r="L746" s="9"/>
    </row>
    <row r="747" spans="5:12" ht="14.25" customHeight="1" x14ac:dyDescent="0.3">
      <c r="E747" s="9"/>
      <c r="G747" s="9"/>
      <c r="I747" s="9"/>
      <c r="L747" s="9"/>
    </row>
    <row r="748" spans="5:12" ht="14.25" customHeight="1" x14ac:dyDescent="0.3">
      <c r="E748" s="9"/>
      <c r="G748" s="9"/>
      <c r="I748" s="9"/>
      <c r="L748" s="9"/>
    </row>
    <row r="749" spans="5:12" ht="14.25" customHeight="1" x14ac:dyDescent="0.3">
      <c r="E749" s="9"/>
      <c r="G749" s="9"/>
      <c r="I749" s="9"/>
      <c r="L749" s="9"/>
    </row>
    <row r="750" spans="5:12" ht="14.25" customHeight="1" x14ac:dyDescent="0.3">
      <c r="E750" s="9"/>
      <c r="G750" s="9"/>
      <c r="I750" s="9"/>
      <c r="L750" s="9"/>
    </row>
    <row r="751" spans="5:12" ht="14.25" customHeight="1" x14ac:dyDescent="0.3">
      <c r="E751" s="9"/>
      <c r="G751" s="9"/>
      <c r="I751" s="9"/>
      <c r="L751" s="9"/>
    </row>
    <row r="752" spans="5:12" ht="14.25" customHeight="1" x14ac:dyDescent="0.3">
      <c r="E752" s="9"/>
      <c r="G752" s="9"/>
      <c r="I752" s="9"/>
      <c r="L752" s="9"/>
    </row>
    <row r="753" spans="5:12" ht="14.25" customHeight="1" x14ac:dyDescent="0.3">
      <c r="E753" s="9"/>
      <c r="G753" s="9"/>
      <c r="I753" s="9"/>
      <c r="L753" s="9"/>
    </row>
    <row r="754" spans="5:12" ht="14.25" customHeight="1" x14ac:dyDescent="0.3">
      <c r="E754" s="9"/>
      <c r="G754" s="9"/>
      <c r="I754" s="9"/>
      <c r="L754" s="9"/>
    </row>
    <row r="755" spans="5:12" ht="14.25" customHeight="1" x14ac:dyDescent="0.3">
      <c r="E755" s="9"/>
      <c r="G755" s="9"/>
      <c r="I755" s="9"/>
      <c r="L755" s="9"/>
    </row>
    <row r="756" spans="5:12" ht="14.25" customHeight="1" x14ac:dyDescent="0.3">
      <c r="E756" s="9"/>
      <c r="G756" s="9"/>
      <c r="I756" s="9"/>
      <c r="L756" s="9"/>
    </row>
    <row r="757" spans="5:12" ht="14.25" customHeight="1" x14ac:dyDescent="0.3">
      <c r="E757" s="9"/>
      <c r="G757" s="9"/>
      <c r="I757" s="9"/>
      <c r="L757" s="9"/>
    </row>
    <row r="758" spans="5:12" ht="14.25" customHeight="1" x14ac:dyDescent="0.3">
      <c r="E758" s="9"/>
      <c r="G758" s="9"/>
      <c r="I758" s="9"/>
      <c r="L758" s="9"/>
    </row>
    <row r="759" spans="5:12" ht="14.25" customHeight="1" x14ac:dyDescent="0.3">
      <c r="E759" s="9"/>
      <c r="G759" s="9"/>
      <c r="I759" s="9"/>
      <c r="L759" s="9"/>
    </row>
    <row r="760" spans="5:12" ht="14.25" customHeight="1" x14ac:dyDescent="0.3">
      <c r="E760" s="9"/>
      <c r="G760" s="9"/>
      <c r="I760" s="9"/>
      <c r="L760" s="9"/>
    </row>
    <row r="761" spans="5:12" ht="14.25" customHeight="1" x14ac:dyDescent="0.3">
      <c r="E761" s="9"/>
      <c r="G761" s="9"/>
      <c r="I761" s="9"/>
      <c r="L761" s="9"/>
    </row>
    <row r="762" spans="5:12" ht="14.25" customHeight="1" x14ac:dyDescent="0.3">
      <c r="E762" s="9"/>
      <c r="G762" s="9"/>
      <c r="I762" s="9"/>
      <c r="L762" s="9"/>
    </row>
    <row r="763" spans="5:12" ht="14.25" customHeight="1" x14ac:dyDescent="0.3">
      <c r="E763" s="9"/>
      <c r="G763" s="9"/>
      <c r="I763" s="9"/>
      <c r="L763" s="9"/>
    </row>
    <row r="764" spans="5:12" ht="14.25" customHeight="1" x14ac:dyDescent="0.3">
      <c r="E764" s="9"/>
      <c r="G764" s="9"/>
      <c r="I764" s="9"/>
      <c r="L764" s="9"/>
    </row>
    <row r="765" spans="5:12" ht="14.25" customHeight="1" x14ac:dyDescent="0.3">
      <c r="E765" s="9"/>
      <c r="G765" s="9"/>
      <c r="I765" s="9"/>
      <c r="L765" s="9"/>
    </row>
    <row r="766" spans="5:12" ht="14.25" customHeight="1" x14ac:dyDescent="0.3">
      <c r="E766" s="9"/>
      <c r="G766" s="9"/>
      <c r="I766" s="9"/>
      <c r="L766" s="9"/>
    </row>
    <row r="767" spans="5:12" ht="14.25" customHeight="1" x14ac:dyDescent="0.3">
      <c r="E767" s="9"/>
      <c r="G767" s="9"/>
      <c r="I767" s="9"/>
      <c r="L767" s="9"/>
    </row>
    <row r="768" spans="5:12" ht="14.25" customHeight="1" x14ac:dyDescent="0.3">
      <c r="E768" s="9"/>
      <c r="G768" s="9"/>
      <c r="I768" s="9"/>
      <c r="L768" s="9"/>
    </row>
    <row r="769" spans="5:12" ht="14.25" customHeight="1" x14ac:dyDescent="0.3">
      <c r="E769" s="9"/>
      <c r="G769" s="9"/>
      <c r="I769" s="9"/>
      <c r="L769" s="9"/>
    </row>
    <row r="770" spans="5:12" ht="14.25" customHeight="1" x14ac:dyDescent="0.3">
      <c r="E770" s="9"/>
      <c r="G770" s="9"/>
      <c r="I770" s="9"/>
      <c r="L770" s="9"/>
    </row>
    <row r="771" spans="5:12" ht="14.25" customHeight="1" x14ac:dyDescent="0.3">
      <c r="E771" s="9"/>
      <c r="G771" s="9"/>
      <c r="I771" s="9"/>
      <c r="L771" s="9"/>
    </row>
    <row r="772" spans="5:12" ht="14.25" customHeight="1" x14ac:dyDescent="0.3">
      <c r="E772" s="9"/>
      <c r="G772" s="9"/>
      <c r="I772" s="9"/>
      <c r="L772" s="9"/>
    </row>
    <row r="773" spans="5:12" ht="14.25" customHeight="1" x14ac:dyDescent="0.3">
      <c r="E773" s="9"/>
      <c r="G773" s="9"/>
      <c r="I773" s="9"/>
      <c r="L773" s="9"/>
    </row>
    <row r="774" spans="5:12" ht="14.25" customHeight="1" x14ac:dyDescent="0.3">
      <c r="E774" s="9"/>
      <c r="G774" s="9"/>
      <c r="I774" s="9"/>
      <c r="L774" s="9"/>
    </row>
    <row r="775" spans="5:12" ht="14.25" customHeight="1" x14ac:dyDescent="0.3">
      <c r="E775" s="9"/>
      <c r="G775" s="9"/>
      <c r="I775" s="9"/>
      <c r="L775" s="9"/>
    </row>
    <row r="776" spans="5:12" ht="14.25" customHeight="1" x14ac:dyDescent="0.3">
      <c r="E776" s="9"/>
      <c r="G776" s="9"/>
      <c r="I776" s="9"/>
      <c r="L776" s="9"/>
    </row>
    <row r="777" spans="5:12" ht="14.25" customHeight="1" x14ac:dyDescent="0.3">
      <c r="E777" s="9"/>
      <c r="G777" s="9"/>
      <c r="I777" s="9"/>
      <c r="L777" s="9"/>
    </row>
    <row r="778" spans="5:12" ht="14.25" customHeight="1" x14ac:dyDescent="0.3">
      <c r="E778" s="9"/>
      <c r="G778" s="9"/>
      <c r="I778" s="9"/>
      <c r="L778" s="9"/>
    </row>
    <row r="779" spans="5:12" ht="14.25" customHeight="1" x14ac:dyDescent="0.3">
      <c r="E779" s="9"/>
      <c r="G779" s="9"/>
      <c r="I779" s="9"/>
      <c r="L779" s="9"/>
    </row>
    <row r="780" spans="5:12" ht="14.25" customHeight="1" x14ac:dyDescent="0.3">
      <c r="E780" s="9"/>
      <c r="G780" s="9"/>
      <c r="I780" s="9"/>
      <c r="L780" s="9"/>
    </row>
    <row r="781" spans="5:12" ht="14.25" customHeight="1" x14ac:dyDescent="0.3">
      <c r="E781" s="9"/>
      <c r="G781" s="9"/>
      <c r="I781" s="9"/>
      <c r="L781" s="9"/>
    </row>
    <row r="782" spans="5:12" ht="14.25" customHeight="1" x14ac:dyDescent="0.3">
      <c r="E782" s="9"/>
      <c r="G782" s="9"/>
      <c r="I782" s="9"/>
      <c r="L782" s="9"/>
    </row>
    <row r="783" spans="5:12" ht="14.25" customHeight="1" x14ac:dyDescent="0.3">
      <c r="E783" s="9"/>
      <c r="G783" s="9"/>
      <c r="I783" s="9"/>
      <c r="L783" s="9"/>
    </row>
    <row r="784" spans="5:12" ht="14.25" customHeight="1" x14ac:dyDescent="0.3">
      <c r="E784" s="9"/>
      <c r="G784" s="9"/>
      <c r="I784" s="9"/>
      <c r="L784" s="9"/>
    </row>
    <row r="785" spans="5:12" ht="14.25" customHeight="1" x14ac:dyDescent="0.3">
      <c r="E785" s="9"/>
      <c r="G785" s="9"/>
      <c r="I785" s="9"/>
      <c r="L785" s="9"/>
    </row>
    <row r="786" spans="5:12" ht="14.25" customHeight="1" x14ac:dyDescent="0.3">
      <c r="E786" s="9"/>
      <c r="G786" s="9"/>
      <c r="I786" s="9"/>
      <c r="L786" s="9"/>
    </row>
    <row r="787" spans="5:12" ht="14.25" customHeight="1" x14ac:dyDescent="0.3">
      <c r="E787" s="9"/>
      <c r="G787" s="9"/>
      <c r="I787" s="9"/>
      <c r="L787" s="9"/>
    </row>
    <row r="788" spans="5:12" ht="14.25" customHeight="1" x14ac:dyDescent="0.3">
      <c r="E788" s="9"/>
      <c r="G788" s="9"/>
      <c r="I788" s="9"/>
      <c r="L788" s="9"/>
    </row>
    <row r="789" spans="5:12" ht="14.25" customHeight="1" x14ac:dyDescent="0.3">
      <c r="E789" s="9"/>
      <c r="G789" s="9"/>
      <c r="I789" s="9"/>
      <c r="L789" s="9"/>
    </row>
    <row r="790" spans="5:12" ht="14.25" customHeight="1" x14ac:dyDescent="0.3">
      <c r="E790" s="9"/>
      <c r="G790" s="9"/>
      <c r="I790" s="9"/>
      <c r="L790" s="9"/>
    </row>
    <row r="791" spans="5:12" ht="14.25" customHeight="1" x14ac:dyDescent="0.3">
      <c r="E791" s="9"/>
      <c r="G791" s="9"/>
      <c r="I791" s="9"/>
      <c r="L791" s="9"/>
    </row>
    <row r="792" spans="5:12" ht="14.25" customHeight="1" x14ac:dyDescent="0.3">
      <c r="E792" s="9"/>
      <c r="G792" s="9"/>
      <c r="I792" s="9"/>
      <c r="L792" s="9"/>
    </row>
    <row r="793" spans="5:12" ht="14.25" customHeight="1" x14ac:dyDescent="0.3">
      <c r="E793" s="9"/>
      <c r="G793" s="9"/>
      <c r="I793" s="9"/>
      <c r="L793" s="9"/>
    </row>
    <row r="794" spans="5:12" ht="14.25" customHeight="1" x14ac:dyDescent="0.3">
      <c r="E794" s="9"/>
      <c r="G794" s="9"/>
      <c r="I794" s="9"/>
      <c r="L794" s="9"/>
    </row>
    <row r="795" spans="5:12" ht="14.25" customHeight="1" x14ac:dyDescent="0.3">
      <c r="E795" s="9"/>
      <c r="G795" s="9"/>
      <c r="I795" s="9"/>
      <c r="L795" s="9"/>
    </row>
    <row r="796" spans="5:12" ht="14.25" customHeight="1" x14ac:dyDescent="0.3">
      <c r="E796" s="9"/>
      <c r="G796" s="9"/>
      <c r="I796" s="9"/>
      <c r="L796" s="9"/>
    </row>
    <row r="797" spans="5:12" ht="14.25" customHeight="1" x14ac:dyDescent="0.3">
      <c r="E797" s="9"/>
      <c r="G797" s="9"/>
      <c r="I797" s="9"/>
      <c r="L797" s="9"/>
    </row>
    <row r="798" spans="5:12" ht="14.25" customHeight="1" x14ac:dyDescent="0.3">
      <c r="E798" s="9"/>
      <c r="G798" s="9"/>
      <c r="I798" s="9"/>
      <c r="L798" s="9"/>
    </row>
    <row r="799" spans="5:12" ht="14.25" customHeight="1" x14ac:dyDescent="0.3">
      <c r="E799" s="9"/>
      <c r="G799" s="9"/>
      <c r="I799" s="9"/>
      <c r="L799" s="9"/>
    </row>
    <row r="800" spans="5:12" ht="14.25" customHeight="1" x14ac:dyDescent="0.3">
      <c r="E800" s="9"/>
      <c r="G800" s="9"/>
      <c r="I800" s="9"/>
      <c r="L800" s="9"/>
    </row>
    <row r="801" spans="5:12" ht="14.25" customHeight="1" x14ac:dyDescent="0.3">
      <c r="E801" s="9"/>
      <c r="G801" s="9"/>
      <c r="I801" s="9"/>
      <c r="L801" s="9"/>
    </row>
    <row r="802" spans="5:12" ht="14.25" customHeight="1" x14ac:dyDescent="0.3">
      <c r="E802" s="9"/>
      <c r="G802" s="9"/>
      <c r="I802" s="9"/>
      <c r="L802" s="9"/>
    </row>
    <row r="803" spans="5:12" ht="14.25" customHeight="1" x14ac:dyDescent="0.3">
      <c r="E803" s="9"/>
      <c r="G803" s="9"/>
      <c r="I803" s="9"/>
      <c r="L803" s="9"/>
    </row>
    <row r="804" spans="5:12" ht="14.25" customHeight="1" x14ac:dyDescent="0.3">
      <c r="E804" s="9"/>
      <c r="G804" s="9"/>
      <c r="I804" s="9"/>
      <c r="L804" s="9"/>
    </row>
    <row r="805" spans="5:12" ht="14.25" customHeight="1" x14ac:dyDescent="0.3">
      <c r="E805" s="9"/>
      <c r="G805" s="9"/>
      <c r="I805" s="9"/>
      <c r="L805" s="9"/>
    </row>
    <row r="806" spans="5:12" ht="14.25" customHeight="1" x14ac:dyDescent="0.3">
      <c r="E806" s="9"/>
      <c r="G806" s="9"/>
      <c r="I806" s="9"/>
      <c r="L806" s="9"/>
    </row>
    <row r="807" spans="5:12" ht="14.25" customHeight="1" x14ac:dyDescent="0.3">
      <c r="E807" s="9"/>
      <c r="G807" s="9"/>
      <c r="I807" s="9"/>
      <c r="L807" s="9"/>
    </row>
    <row r="808" spans="5:12" ht="14.25" customHeight="1" x14ac:dyDescent="0.3">
      <c r="E808" s="9"/>
      <c r="G808" s="9"/>
      <c r="I808" s="9"/>
      <c r="L808" s="9"/>
    </row>
    <row r="809" spans="5:12" ht="14.25" customHeight="1" x14ac:dyDescent="0.3">
      <c r="E809" s="9"/>
      <c r="G809" s="9"/>
      <c r="I809" s="9"/>
      <c r="L809" s="9"/>
    </row>
    <row r="810" spans="5:12" ht="14.25" customHeight="1" x14ac:dyDescent="0.3">
      <c r="E810" s="9"/>
      <c r="G810" s="9"/>
      <c r="I810" s="9"/>
      <c r="L810" s="9"/>
    </row>
    <row r="811" spans="5:12" ht="14.25" customHeight="1" x14ac:dyDescent="0.3">
      <c r="E811" s="9"/>
      <c r="G811" s="9"/>
      <c r="I811" s="9"/>
      <c r="L811" s="9"/>
    </row>
    <row r="812" spans="5:12" ht="14.25" customHeight="1" x14ac:dyDescent="0.3">
      <c r="E812" s="9"/>
      <c r="G812" s="9"/>
      <c r="I812" s="9"/>
      <c r="L812" s="9"/>
    </row>
    <row r="813" spans="5:12" ht="14.25" customHeight="1" x14ac:dyDescent="0.3">
      <c r="E813" s="9"/>
      <c r="G813" s="9"/>
      <c r="I813" s="9"/>
      <c r="L813" s="9"/>
    </row>
    <row r="814" spans="5:12" ht="14.25" customHeight="1" x14ac:dyDescent="0.3">
      <c r="E814" s="9"/>
      <c r="G814" s="9"/>
      <c r="I814" s="9"/>
      <c r="L814" s="9"/>
    </row>
    <row r="815" spans="5:12" ht="14.25" customHeight="1" x14ac:dyDescent="0.3">
      <c r="E815" s="9"/>
      <c r="G815" s="9"/>
      <c r="I815" s="9"/>
      <c r="L815" s="9"/>
    </row>
    <row r="816" spans="5:12" ht="14.25" customHeight="1" x14ac:dyDescent="0.3">
      <c r="E816" s="9"/>
      <c r="G816" s="9"/>
      <c r="I816" s="9"/>
      <c r="L816" s="9"/>
    </row>
    <row r="817" spans="5:12" ht="14.25" customHeight="1" x14ac:dyDescent="0.3">
      <c r="E817" s="9"/>
      <c r="G817" s="9"/>
      <c r="I817" s="9"/>
      <c r="L817" s="9"/>
    </row>
    <row r="818" spans="5:12" ht="14.25" customHeight="1" x14ac:dyDescent="0.3">
      <c r="E818" s="9"/>
      <c r="G818" s="9"/>
      <c r="I818" s="9"/>
      <c r="L818" s="9"/>
    </row>
    <row r="819" spans="5:12" ht="14.25" customHeight="1" x14ac:dyDescent="0.3">
      <c r="E819" s="9"/>
      <c r="G819" s="9"/>
      <c r="I819" s="9"/>
      <c r="L819" s="9"/>
    </row>
    <row r="820" spans="5:12" ht="14.25" customHeight="1" x14ac:dyDescent="0.3">
      <c r="E820" s="9"/>
      <c r="G820" s="9"/>
      <c r="I820" s="9"/>
      <c r="L820" s="9"/>
    </row>
    <row r="821" spans="5:12" ht="14.25" customHeight="1" x14ac:dyDescent="0.3">
      <c r="E821" s="9"/>
      <c r="G821" s="9"/>
      <c r="I821" s="9"/>
      <c r="L821" s="9"/>
    </row>
    <row r="822" spans="5:12" ht="14.25" customHeight="1" x14ac:dyDescent="0.3">
      <c r="E822" s="9"/>
      <c r="G822" s="9"/>
      <c r="I822" s="9"/>
      <c r="L822" s="9"/>
    </row>
    <row r="823" spans="5:12" ht="14.25" customHeight="1" x14ac:dyDescent="0.3">
      <c r="E823" s="9"/>
      <c r="G823" s="9"/>
      <c r="I823" s="9"/>
      <c r="L823" s="9"/>
    </row>
    <row r="824" spans="5:12" ht="14.25" customHeight="1" x14ac:dyDescent="0.3">
      <c r="E824" s="9"/>
      <c r="G824" s="9"/>
      <c r="I824" s="9"/>
      <c r="L824" s="9"/>
    </row>
    <row r="825" spans="5:12" ht="14.25" customHeight="1" x14ac:dyDescent="0.3">
      <c r="E825" s="9"/>
      <c r="G825" s="9"/>
      <c r="I825" s="9"/>
      <c r="L825" s="9"/>
    </row>
    <row r="826" spans="5:12" ht="14.25" customHeight="1" x14ac:dyDescent="0.3">
      <c r="E826" s="9"/>
      <c r="G826" s="9"/>
      <c r="I826" s="9"/>
      <c r="L826" s="9"/>
    </row>
    <row r="827" spans="5:12" ht="14.25" customHeight="1" x14ac:dyDescent="0.3">
      <c r="E827" s="9"/>
      <c r="G827" s="9"/>
      <c r="I827" s="9"/>
      <c r="L827" s="9"/>
    </row>
    <row r="828" spans="5:12" ht="14.25" customHeight="1" x14ac:dyDescent="0.3">
      <c r="E828" s="9"/>
      <c r="G828" s="9"/>
      <c r="I828" s="9"/>
      <c r="L828" s="9"/>
    </row>
    <row r="829" spans="5:12" ht="14.25" customHeight="1" x14ac:dyDescent="0.3">
      <c r="E829" s="9"/>
      <c r="G829" s="9"/>
      <c r="I829" s="9"/>
      <c r="L829" s="9"/>
    </row>
    <row r="830" spans="5:12" ht="14.25" customHeight="1" x14ac:dyDescent="0.3">
      <c r="E830" s="9"/>
      <c r="G830" s="9"/>
      <c r="I830" s="9"/>
      <c r="L830" s="9"/>
    </row>
    <row r="831" spans="5:12" ht="14.25" customHeight="1" x14ac:dyDescent="0.3">
      <c r="E831" s="9"/>
      <c r="G831" s="9"/>
      <c r="I831" s="9"/>
      <c r="L831" s="9"/>
    </row>
    <row r="832" spans="5:12" ht="14.25" customHeight="1" x14ac:dyDescent="0.3">
      <c r="E832" s="9"/>
      <c r="G832" s="9"/>
      <c r="I832" s="9"/>
      <c r="L832" s="9"/>
    </row>
    <row r="833" spans="5:12" ht="14.25" customHeight="1" x14ac:dyDescent="0.3">
      <c r="E833" s="9"/>
      <c r="G833" s="9"/>
      <c r="I833" s="9"/>
      <c r="L833" s="9"/>
    </row>
    <row r="834" spans="5:12" ht="14.25" customHeight="1" x14ac:dyDescent="0.3">
      <c r="E834" s="9"/>
      <c r="G834" s="9"/>
      <c r="I834" s="9"/>
      <c r="L834" s="9"/>
    </row>
    <row r="835" spans="5:12" ht="14.25" customHeight="1" x14ac:dyDescent="0.3">
      <c r="E835" s="9"/>
      <c r="G835" s="9"/>
      <c r="I835" s="9"/>
      <c r="L835" s="9"/>
    </row>
    <row r="836" spans="5:12" ht="14.25" customHeight="1" x14ac:dyDescent="0.3">
      <c r="E836" s="9"/>
      <c r="G836" s="9"/>
      <c r="I836" s="9"/>
      <c r="L836" s="9"/>
    </row>
    <row r="837" spans="5:12" ht="14.25" customHeight="1" x14ac:dyDescent="0.3">
      <c r="E837" s="9"/>
      <c r="G837" s="9"/>
      <c r="I837" s="9"/>
      <c r="L837" s="9"/>
    </row>
    <row r="838" spans="5:12" ht="14.25" customHeight="1" x14ac:dyDescent="0.3">
      <c r="E838" s="9"/>
      <c r="G838" s="9"/>
      <c r="I838" s="9"/>
      <c r="L838" s="9"/>
    </row>
    <row r="839" spans="5:12" ht="14.25" customHeight="1" x14ac:dyDescent="0.3">
      <c r="E839" s="9"/>
      <c r="G839" s="9"/>
      <c r="I839" s="9"/>
      <c r="L839" s="9"/>
    </row>
    <row r="840" spans="5:12" ht="14.25" customHeight="1" x14ac:dyDescent="0.3">
      <c r="E840" s="9"/>
      <c r="G840" s="9"/>
      <c r="I840" s="9"/>
      <c r="L840" s="9"/>
    </row>
    <row r="841" spans="5:12" ht="14.25" customHeight="1" x14ac:dyDescent="0.3">
      <c r="E841" s="9"/>
      <c r="G841" s="9"/>
      <c r="I841" s="9"/>
      <c r="L841" s="9"/>
    </row>
    <row r="842" spans="5:12" ht="14.25" customHeight="1" x14ac:dyDescent="0.3">
      <c r="E842" s="9"/>
      <c r="G842" s="9"/>
      <c r="I842" s="9"/>
      <c r="L842" s="9"/>
    </row>
    <row r="843" spans="5:12" ht="14.25" customHeight="1" x14ac:dyDescent="0.3">
      <c r="E843" s="9"/>
      <c r="G843" s="9"/>
      <c r="I843" s="9"/>
      <c r="L843" s="9"/>
    </row>
    <row r="844" spans="5:12" ht="14.25" customHeight="1" x14ac:dyDescent="0.3">
      <c r="E844" s="9"/>
      <c r="G844" s="9"/>
      <c r="I844" s="9"/>
      <c r="L844" s="9"/>
    </row>
    <row r="845" spans="5:12" ht="14.25" customHeight="1" x14ac:dyDescent="0.3">
      <c r="E845" s="9"/>
      <c r="G845" s="9"/>
      <c r="I845" s="9"/>
      <c r="L845" s="9"/>
    </row>
    <row r="846" spans="5:12" ht="14.25" customHeight="1" x14ac:dyDescent="0.3">
      <c r="E846" s="9"/>
      <c r="G846" s="9"/>
      <c r="I846" s="9"/>
      <c r="L846" s="9"/>
    </row>
    <row r="847" spans="5:12" ht="14.25" customHeight="1" x14ac:dyDescent="0.3">
      <c r="E847" s="9"/>
      <c r="G847" s="9"/>
      <c r="I847" s="9"/>
      <c r="L847" s="9"/>
    </row>
    <row r="848" spans="5:12" ht="14.25" customHeight="1" x14ac:dyDescent="0.3">
      <c r="E848" s="9"/>
      <c r="G848" s="9"/>
      <c r="I848" s="9"/>
      <c r="L848" s="9"/>
    </row>
    <row r="849" spans="5:12" ht="14.25" customHeight="1" x14ac:dyDescent="0.3">
      <c r="E849" s="9"/>
      <c r="G849" s="9"/>
      <c r="I849" s="9"/>
      <c r="L849" s="9"/>
    </row>
    <row r="850" spans="5:12" ht="14.25" customHeight="1" x14ac:dyDescent="0.3">
      <c r="E850" s="9"/>
      <c r="G850" s="9"/>
      <c r="I850" s="9"/>
      <c r="L850" s="9"/>
    </row>
    <row r="851" spans="5:12" ht="14.25" customHeight="1" x14ac:dyDescent="0.3">
      <c r="E851" s="9"/>
      <c r="G851" s="9"/>
      <c r="I851" s="9"/>
      <c r="L851" s="9"/>
    </row>
    <row r="852" spans="5:12" ht="14.25" customHeight="1" x14ac:dyDescent="0.3">
      <c r="E852" s="9"/>
      <c r="G852" s="9"/>
      <c r="I852" s="9"/>
      <c r="L852" s="9"/>
    </row>
    <row r="853" spans="5:12" ht="14.25" customHeight="1" x14ac:dyDescent="0.3">
      <c r="E853" s="9"/>
      <c r="G853" s="9"/>
      <c r="I853" s="9"/>
      <c r="L853" s="9"/>
    </row>
    <row r="854" spans="5:12" ht="14.25" customHeight="1" x14ac:dyDescent="0.3">
      <c r="E854" s="9"/>
      <c r="G854" s="9"/>
      <c r="I854" s="9"/>
      <c r="L854" s="9"/>
    </row>
    <row r="855" spans="5:12" ht="14.25" customHeight="1" x14ac:dyDescent="0.3">
      <c r="E855" s="9"/>
      <c r="G855" s="9"/>
      <c r="I855" s="9"/>
      <c r="L855" s="9"/>
    </row>
    <row r="856" spans="5:12" ht="14.25" customHeight="1" x14ac:dyDescent="0.3">
      <c r="E856" s="9"/>
      <c r="G856" s="9"/>
      <c r="I856" s="9"/>
      <c r="L856" s="9"/>
    </row>
    <row r="857" spans="5:12" ht="14.25" customHeight="1" x14ac:dyDescent="0.3">
      <c r="E857" s="9"/>
      <c r="G857" s="9"/>
      <c r="I857" s="9"/>
      <c r="L857" s="9"/>
    </row>
    <row r="858" spans="5:12" ht="14.25" customHeight="1" x14ac:dyDescent="0.3">
      <c r="E858" s="9"/>
      <c r="G858" s="9"/>
      <c r="I858" s="9"/>
      <c r="L858" s="9"/>
    </row>
    <row r="859" spans="5:12" ht="14.25" customHeight="1" x14ac:dyDescent="0.3">
      <c r="E859" s="9"/>
      <c r="G859" s="9"/>
      <c r="I859" s="9"/>
      <c r="L859" s="9"/>
    </row>
    <row r="860" spans="5:12" ht="14.25" customHeight="1" x14ac:dyDescent="0.3">
      <c r="E860" s="9"/>
      <c r="G860" s="9"/>
      <c r="I860" s="9"/>
      <c r="L860" s="9"/>
    </row>
    <row r="861" spans="5:12" ht="14.25" customHeight="1" x14ac:dyDescent="0.3">
      <c r="E861" s="9"/>
      <c r="G861" s="9"/>
      <c r="I861" s="9"/>
      <c r="L861" s="9"/>
    </row>
    <row r="862" spans="5:12" ht="14.25" customHeight="1" x14ac:dyDescent="0.3">
      <c r="E862" s="9"/>
      <c r="G862" s="9"/>
      <c r="I862" s="9"/>
      <c r="L862" s="9"/>
    </row>
    <row r="863" spans="5:12" ht="14.25" customHeight="1" x14ac:dyDescent="0.3">
      <c r="E863" s="9"/>
      <c r="G863" s="9"/>
      <c r="I863" s="9"/>
      <c r="L863" s="9"/>
    </row>
    <row r="864" spans="5:12" ht="14.25" customHeight="1" x14ac:dyDescent="0.3">
      <c r="E864" s="9"/>
      <c r="G864" s="9"/>
      <c r="I864" s="9"/>
      <c r="L864" s="9"/>
    </row>
    <row r="865" spans="5:12" ht="14.25" customHeight="1" x14ac:dyDescent="0.3">
      <c r="E865" s="9"/>
      <c r="G865" s="9"/>
      <c r="I865" s="9"/>
      <c r="L865" s="9"/>
    </row>
    <row r="866" spans="5:12" ht="14.25" customHeight="1" x14ac:dyDescent="0.3">
      <c r="E866" s="9"/>
      <c r="G866" s="9"/>
      <c r="I866" s="9"/>
      <c r="L866" s="9"/>
    </row>
    <row r="867" spans="5:12" ht="14.25" customHeight="1" x14ac:dyDescent="0.3">
      <c r="E867" s="9"/>
      <c r="G867" s="9"/>
      <c r="I867" s="9"/>
      <c r="L867" s="9"/>
    </row>
    <row r="868" spans="5:12" ht="14.25" customHeight="1" x14ac:dyDescent="0.3">
      <c r="E868" s="9"/>
      <c r="G868" s="9"/>
      <c r="I868" s="9"/>
      <c r="L868" s="9"/>
    </row>
    <row r="869" spans="5:12" ht="14.25" customHeight="1" x14ac:dyDescent="0.3">
      <c r="E869" s="9"/>
      <c r="G869" s="9"/>
      <c r="I869" s="9"/>
      <c r="L869" s="9"/>
    </row>
    <row r="870" spans="5:12" ht="14.25" customHeight="1" x14ac:dyDescent="0.3">
      <c r="E870" s="9"/>
      <c r="G870" s="9"/>
      <c r="I870" s="9"/>
      <c r="L870" s="9"/>
    </row>
    <row r="871" spans="5:12" ht="14.25" customHeight="1" x14ac:dyDescent="0.3">
      <c r="E871" s="9"/>
      <c r="G871" s="9"/>
      <c r="I871" s="9"/>
      <c r="L871" s="9"/>
    </row>
    <row r="872" spans="5:12" ht="14.25" customHeight="1" x14ac:dyDescent="0.3">
      <c r="E872" s="9"/>
      <c r="G872" s="9"/>
      <c r="I872" s="9"/>
      <c r="L872" s="9"/>
    </row>
    <row r="873" spans="5:12" ht="14.25" customHeight="1" x14ac:dyDescent="0.3">
      <c r="E873" s="9"/>
      <c r="G873" s="9"/>
      <c r="I873" s="9"/>
      <c r="L873" s="9"/>
    </row>
    <row r="874" spans="5:12" ht="14.25" customHeight="1" x14ac:dyDescent="0.3">
      <c r="E874" s="9"/>
      <c r="G874" s="9"/>
      <c r="I874" s="9"/>
      <c r="L874" s="9"/>
    </row>
    <row r="875" spans="5:12" ht="14.25" customHeight="1" x14ac:dyDescent="0.3">
      <c r="E875" s="9"/>
      <c r="G875" s="9"/>
      <c r="I875" s="9"/>
      <c r="L875" s="9"/>
    </row>
    <row r="876" spans="5:12" ht="14.25" customHeight="1" x14ac:dyDescent="0.3">
      <c r="E876" s="9"/>
      <c r="G876" s="9"/>
      <c r="I876" s="9"/>
      <c r="L876" s="9"/>
    </row>
    <row r="877" spans="5:12" ht="14.25" customHeight="1" x14ac:dyDescent="0.3">
      <c r="E877" s="9"/>
      <c r="G877" s="9"/>
      <c r="I877" s="9"/>
      <c r="L877" s="9"/>
    </row>
    <row r="878" spans="5:12" ht="14.25" customHeight="1" x14ac:dyDescent="0.3">
      <c r="E878" s="9"/>
      <c r="G878" s="9"/>
      <c r="I878" s="9"/>
      <c r="L878" s="9"/>
    </row>
    <row r="879" spans="5:12" ht="14.25" customHeight="1" x14ac:dyDescent="0.3">
      <c r="E879" s="9"/>
      <c r="G879" s="9"/>
      <c r="I879" s="9"/>
      <c r="L879" s="9"/>
    </row>
    <row r="880" spans="5:12" ht="14.25" customHeight="1" x14ac:dyDescent="0.3">
      <c r="E880" s="9"/>
      <c r="G880" s="9"/>
      <c r="I880" s="9"/>
      <c r="L880" s="9"/>
    </row>
    <row r="881" spans="5:12" ht="14.25" customHeight="1" x14ac:dyDescent="0.3">
      <c r="E881" s="9"/>
      <c r="G881" s="9"/>
      <c r="I881" s="9"/>
      <c r="L881" s="9"/>
    </row>
    <row r="882" spans="5:12" ht="14.25" customHeight="1" x14ac:dyDescent="0.3">
      <c r="E882" s="9"/>
      <c r="G882" s="9"/>
      <c r="I882" s="9"/>
      <c r="L882" s="9"/>
    </row>
    <row r="883" spans="5:12" ht="14.25" customHeight="1" x14ac:dyDescent="0.3">
      <c r="E883" s="9"/>
      <c r="G883" s="9"/>
      <c r="I883" s="9"/>
      <c r="L883" s="9"/>
    </row>
    <row r="884" spans="5:12" ht="14.25" customHeight="1" x14ac:dyDescent="0.3">
      <c r="E884" s="9"/>
      <c r="G884" s="9"/>
      <c r="I884" s="9"/>
      <c r="L884" s="9"/>
    </row>
    <row r="885" spans="5:12" ht="14.25" customHeight="1" x14ac:dyDescent="0.3">
      <c r="E885" s="9"/>
      <c r="G885" s="9"/>
      <c r="I885" s="9"/>
      <c r="L885" s="9"/>
    </row>
    <row r="886" spans="5:12" ht="14.25" customHeight="1" x14ac:dyDescent="0.3">
      <c r="E886" s="9"/>
      <c r="G886" s="9"/>
      <c r="I886" s="9"/>
      <c r="L886" s="9"/>
    </row>
    <row r="887" spans="5:12" ht="14.25" customHeight="1" x14ac:dyDescent="0.3">
      <c r="E887" s="9"/>
      <c r="G887" s="9"/>
      <c r="I887" s="9"/>
      <c r="L887" s="9"/>
    </row>
    <row r="888" spans="5:12" ht="14.25" customHeight="1" x14ac:dyDescent="0.3">
      <c r="E888" s="9"/>
      <c r="G888" s="9"/>
      <c r="I888" s="9"/>
      <c r="L888" s="9"/>
    </row>
    <row r="889" spans="5:12" ht="14.25" customHeight="1" x14ac:dyDescent="0.3">
      <c r="E889" s="9"/>
      <c r="G889" s="9"/>
      <c r="I889" s="9"/>
      <c r="L889" s="9"/>
    </row>
    <row r="890" spans="5:12" ht="14.25" customHeight="1" x14ac:dyDescent="0.3">
      <c r="E890" s="9"/>
      <c r="G890" s="9"/>
      <c r="I890" s="9"/>
      <c r="L890" s="9"/>
    </row>
    <row r="891" spans="5:12" ht="14.25" customHeight="1" x14ac:dyDescent="0.3">
      <c r="E891" s="9"/>
      <c r="G891" s="9"/>
      <c r="I891" s="9"/>
      <c r="L891" s="9"/>
    </row>
    <row r="892" spans="5:12" ht="14.25" customHeight="1" x14ac:dyDescent="0.3">
      <c r="E892" s="9"/>
      <c r="G892" s="9"/>
      <c r="I892" s="9"/>
      <c r="L892" s="9"/>
    </row>
    <row r="893" spans="5:12" ht="14.25" customHeight="1" x14ac:dyDescent="0.3">
      <c r="E893" s="9"/>
      <c r="G893" s="9"/>
      <c r="I893" s="9"/>
      <c r="L893" s="9"/>
    </row>
    <row r="894" spans="5:12" ht="14.25" customHeight="1" x14ac:dyDescent="0.3">
      <c r="E894" s="9"/>
      <c r="G894" s="9"/>
      <c r="I894" s="9"/>
      <c r="L894" s="9"/>
    </row>
    <row r="895" spans="5:12" ht="14.25" customHeight="1" x14ac:dyDescent="0.3">
      <c r="E895" s="9"/>
      <c r="G895" s="9"/>
      <c r="I895" s="9"/>
      <c r="L895" s="9"/>
    </row>
    <row r="896" spans="5:12" ht="14.25" customHeight="1" x14ac:dyDescent="0.3">
      <c r="E896" s="9"/>
      <c r="G896" s="9"/>
      <c r="I896" s="9"/>
      <c r="L896" s="9"/>
    </row>
    <row r="897" spans="5:12" ht="14.25" customHeight="1" x14ac:dyDescent="0.3">
      <c r="E897" s="9"/>
      <c r="G897" s="9"/>
      <c r="I897" s="9"/>
      <c r="L897" s="9"/>
    </row>
    <row r="898" spans="5:12" ht="14.25" customHeight="1" x14ac:dyDescent="0.3">
      <c r="E898" s="9"/>
      <c r="G898" s="9"/>
      <c r="I898" s="9"/>
      <c r="L898" s="9"/>
    </row>
    <row r="899" spans="5:12" ht="14.25" customHeight="1" x14ac:dyDescent="0.3">
      <c r="E899" s="9"/>
      <c r="G899" s="9"/>
      <c r="I899" s="9"/>
      <c r="L899" s="9"/>
    </row>
    <row r="900" spans="5:12" ht="14.25" customHeight="1" x14ac:dyDescent="0.3">
      <c r="E900" s="9"/>
      <c r="G900" s="9"/>
      <c r="I900" s="9"/>
      <c r="L900" s="9"/>
    </row>
    <row r="901" spans="5:12" ht="14.25" customHeight="1" x14ac:dyDescent="0.3">
      <c r="E901" s="9"/>
      <c r="G901" s="9"/>
      <c r="I901" s="9"/>
      <c r="L901" s="9"/>
    </row>
    <row r="902" spans="5:12" ht="14.25" customHeight="1" x14ac:dyDescent="0.3">
      <c r="E902" s="9"/>
      <c r="G902" s="9"/>
      <c r="I902" s="9"/>
      <c r="L902" s="9"/>
    </row>
    <row r="903" spans="5:12" ht="14.25" customHeight="1" x14ac:dyDescent="0.3">
      <c r="E903" s="9"/>
      <c r="G903" s="9"/>
      <c r="I903" s="9"/>
      <c r="L903" s="9"/>
    </row>
    <row r="904" spans="5:12" ht="14.25" customHeight="1" x14ac:dyDescent="0.3">
      <c r="E904" s="9"/>
      <c r="G904" s="9"/>
      <c r="I904" s="9"/>
      <c r="L904" s="9"/>
    </row>
    <row r="905" spans="5:12" ht="14.25" customHeight="1" x14ac:dyDescent="0.3">
      <c r="E905" s="9"/>
      <c r="G905" s="9"/>
      <c r="I905" s="9"/>
      <c r="L905" s="9"/>
    </row>
    <row r="906" spans="5:12" ht="14.25" customHeight="1" x14ac:dyDescent="0.3">
      <c r="E906" s="9"/>
      <c r="G906" s="9"/>
      <c r="I906" s="9"/>
      <c r="L906" s="9"/>
    </row>
    <row r="907" spans="5:12" ht="14.25" customHeight="1" x14ac:dyDescent="0.3">
      <c r="E907" s="9"/>
      <c r="G907" s="9"/>
      <c r="I907" s="9"/>
      <c r="L907" s="9"/>
    </row>
    <row r="908" spans="5:12" ht="14.25" customHeight="1" x14ac:dyDescent="0.3">
      <c r="E908" s="9"/>
      <c r="G908" s="9"/>
      <c r="I908" s="9"/>
      <c r="L908" s="9"/>
    </row>
    <row r="909" spans="5:12" ht="14.25" customHeight="1" x14ac:dyDescent="0.3">
      <c r="E909" s="9"/>
      <c r="G909" s="9"/>
      <c r="I909" s="9"/>
      <c r="L909" s="9"/>
    </row>
    <row r="910" spans="5:12" ht="14.25" customHeight="1" x14ac:dyDescent="0.3">
      <c r="E910" s="9"/>
      <c r="G910" s="9"/>
      <c r="I910" s="9"/>
      <c r="L910" s="9"/>
    </row>
    <row r="911" spans="5:12" ht="14.25" customHeight="1" x14ac:dyDescent="0.3">
      <c r="E911" s="9"/>
      <c r="G911" s="9"/>
      <c r="I911" s="9"/>
      <c r="L911" s="9"/>
    </row>
    <row r="912" spans="5:12" ht="14.25" customHeight="1" x14ac:dyDescent="0.3">
      <c r="E912" s="9"/>
      <c r="G912" s="9"/>
      <c r="I912" s="9"/>
      <c r="L912" s="9"/>
    </row>
    <row r="913" spans="5:12" ht="14.25" customHeight="1" x14ac:dyDescent="0.3">
      <c r="E913" s="9"/>
      <c r="G913" s="9"/>
      <c r="I913" s="9"/>
      <c r="L913" s="9"/>
    </row>
    <row r="914" spans="5:12" ht="14.25" customHeight="1" x14ac:dyDescent="0.3">
      <c r="E914" s="9"/>
      <c r="G914" s="9"/>
      <c r="I914" s="9"/>
      <c r="L914" s="9"/>
    </row>
    <row r="915" spans="5:12" ht="14.25" customHeight="1" x14ac:dyDescent="0.3">
      <c r="E915" s="9"/>
      <c r="G915" s="9"/>
      <c r="I915" s="9"/>
      <c r="L915" s="9"/>
    </row>
    <row r="916" spans="5:12" ht="14.25" customHeight="1" x14ac:dyDescent="0.3">
      <c r="E916" s="9"/>
      <c r="G916" s="9"/>
      <c r="I916" s="9"/>
      <c r="L916" s="9"/>
    </row>
    <row r="917" spans="5:12" ht="14.25" customHeight="1" x14ac:dyDescent="0.3">
      <c r="E917" s="9"/>
      <c r="G917" s="9"/>
      <c r="I917" s="9"/>
      <c r="L917" s="9"/>
    </row>
    <row r="918" spans="5:12" ht="14.25" customHeight="1" x14ac:dyDescent="0.3">
      <c r="E918" s="9"/>
      <c r="G918" s="9"/>
      <c r="I918" s="9"/>
      <c r="L918" s="9"/>
    </row>
    <row r="919" spans="5:12" ht="14.25" customHeight="1" x14ac:dyDescent="0.3">
      <c r="E919" s="9"/>
      <c r="G919" s="9"/>
      <c r="I919" s="9"/>
      <c r="L919" s="9"/>
    </row>
    <row r="920" spans="5:12" ht="14.25" customHeight="1" x14ac:dyDescent="0.3">
      <c r="E920" s="9"/>
      <c r="G920" s="9"/>
      <c r="I920" s="9"/>
      <c r="L920" s="9"/>
    </row>
    <row r="921" spans="5:12" ht="14.25" customHeight="1" x14ac:dyDescent="0.3">
      <c r="E921" s="9"/>
      <c r="G921" s="9"/>
      <c r="I921" s="9"/>
      <c r="L921" s="9"/>
    </row>
    <row r="922" spans="5:12" ht="14.25" customHeight="1" x14ac:dyDescent="0.3">
      <c r="E922" s="9"/>
      <c r="G922" s="9"/>
      <c r="I922" s="9"/>
      <c r="L922" s="9"/>
    </row>
    <row r="923" spans="5:12" ht="14.25" customHeight="1" x14ac:dyDescent="0.3">
      <c r="E923" s="9"/>
      <c r="G923" s="9"/>
      <c r="I923" s="9"/>
      <c r="L923" s="9"/>
    </row>
    <row r="924" spans="5:12" ht="14.25" customHeight="1" x14ac:dyDescent="0.3">
      <c r="E924" s="9"/>
      <c r="G924" s="9"/>
      <c r="I924" s="9"/>
      <c r="L924" s="9"/>
    </row>
    <row r="925" spans="5:12" ht="14.25" customHeight="1" x14ac:dyDescent="0.3">
      <c r="E925" s="9"/>
      <c r="G925" s="9"/>
      <c r="I925" s="9"/>
      <c r="L925" s="9"/>
    </row>
    <row r="926" spans="5:12" ht="14.25" customHeight="1" x14ac:dyDescent="0.3">
      <c r="E926" s="9"/>
      <c r="G926" s="9"/>
      <c r="I926" s="9"/>
      <c r="L926" s="9"/>
    </row>
    <row r="927" spans="5:12" ht="14.25" customHeight="1" x14ac:dyDescent="0.3">
      <c r="E927" s="9"/>
      <c r="G927" s="9"/>
      <c r="I927" s="9"/>
      <c r="L927" s="9"/>
    </row>
    <row r="928" spans="5:12" ht="14.25" customHeight="1" x14ac:dyDescent="0.3">
      <c r="E928" s="9"/>
      <c r="G928" s="9"/>
      <c r="I928" s="9"/>
      <c r="L928" s="9"/>
    </row>
    <row r="929" spans="5:12" ht="14.25" customHeight="1" x14ac:dyDescent="0.3">
      <c r="E929" s="9"/>
      <c r="G929" s="9"/>
      <c r="I929" s="9"/>
      <c r="L929" s="9"/>
    </row>
    <row r="930" spans="5:12" ht="14.25" customHeight="1" x14ac:dyDescent="0.3">
      <c r="E930" s="9"/>
      <c r="G930" s="9"/>
      <c r="I930" s="9"/>
      <c r="L930" s="9"/>
    </row>
    <row r="931" spans="5:12" ht="14.25" customHeight="1" x14ac:dyDescent="0.3">
      <c r="E931" s="9"/>
      <c r="G931" s="9"/>
      <c r="I931" s="9"/>
      <c r="L931" s="9"/>
    </row>
    <row r="932" spans="5:12" ht="14.25" customHeight="1" x14ac:dyDescent="0.3">
      <c r="E932" s="9"/>
      <c r="G932" s="9"/>
      <c r="I932" s="9"/>
      <c r="L932" s="9"/>
    </row>
    <row r="933" spans="5:12" ht="14.25" customHeight="1" x14ac:dyDescent="0.3">
      <c r="E933" s="9"/>
      <c r="G933" s="9"/>
      <c r="I933" s="9"/>
      <c r="L933" s="9"/>
    </row>
    <row r="934" spans="5:12" ht="14.25" customHeight="1" x14ac:dyDescent="0.3">
      <c r="E934" s="9"/>
      <c r="G934" s="9"/>
      <c r="I934" s="9"/>
      <c r="L934" s="9"/>
    </row>
    <row r="935" spans="5:12" ht="14.25" customHeight="1" x14ac:dyDescent="0.3">
      <c r="E935" s="9"/>
      <c r="G935" s="9"/>
      <c r="I935" s="9"/>
      <c r="L935" s="9"/>
    </row>
    <row r="936" spans="5:12" ht="14.25" customHeight="1" x14ac:dyDescent="0.3">
      <c r="E936" s="9"/>
      <c r="G936" s="9"/>
      <c r="I936" s="9"/>
      <c r="L936" s="9"/>
    </row>
    <row r="937" spans="5:12" ht="14.25" customHeight="1" x14ac:dyDescent="0.3">
      <c r="E937" s="9"/>
      <c r="G937" s="9"/>
      <c r="I937" s="9"/>
      <c r="L937" s="9"/>
    </row>
    <row r="938" spans="5:12" ht="14.25" customHeight="1" x14ac:dyDescent="0.3">
      <c r="E938" s="9"/>
      <c r="G938" s="9"/>
      <c r="I938" s="9"/>
      <c r="L938" s="9"/>
    </row>
    <row r="939" spans="5:12" ht="14.25" customHeight="1" x14ac:dyDescent="0.3">
      <c r="E939" s="9"/>
      <c r="G939" s="9"/>
      <c r="I939" s="9"/>
      <c r="L939" s="9"/>
    </row>
    <row r="940" spans="5:12" ht="14.25" customHeight="1" x14ac:dyDescent="0.3">
      <c r="E940" s="9"/>
      <c r="G940" s="9"/>
      <c r="I940" s="9"/>
      <c r="L940" s="9"/>
    </row>
    <row r="941" spans="5:12" ht="14.25" customHeight="1" x14ac:dyDescent="0.3">
      <c r="E941" s="9"/>
      <c r="G941" s="9"/>
      <c r="I941" s="9"/>
      <c r="L941" s="9"/>
    </row>
    <row r="942" spans="5:12" ht="14.25" customHeight="1" x14ac:dyDescent="0.3">
      <c r="E942" s="9"/>
      <c r="G942" s="9"/>
      <c r="I942" s="9"/>
      <c r="L942" s="9"/>
    </row>
    <row r="943" spans="5:12" ht="14.25" customHeight="1" x14ac:dyDescent="0.3">
      <c r="E943" s="9"/>
      <c r="G943" s="9"/>
      <c r="I943" s="9"/>
      <c r="L943" s="9"/>
    </row>
    <row r="944" spans="5:12" ht="14.25" customHeight="1" x14ac:dyDescent="0.3">
      <c r="E944" s="9"/>
      <c r="G944" s="9"/>
      <c r="I944" s="9"/>
      <c r="L944" s="9"/>
    </row>
    <row r="945" spans="5:12" ht="14.25" customHeight="1" x14ac:dyDescent="0.3">
      <c r="E945" s="9"/>
      <c r="G945" s="9"/>
      <c r="I945" s="9"/>
      <c r="L945" s="9"/>
    </row>
    <row r="946" spans="5:12" ht="14.25" customHeight="1" x14ac:dyDescent="0.3">
      <c r="E946" s="9"/>
      <c r="G946" s="9"/>
      <c r="I946" s="9"/>
      <c r="L946" s="9"/>
    </row>
    <row r="947" spans="5:12" ht="14.25" customHeight="1" x14ac:dyDescent="0.3">
      <c r="E947" s="9"/>
      <c r="G947" s="9"/>
      <c r="I947" s="9"/>
      <c r="L947" s="9"/>
    </row>
    <row r="948" spans="5:12" ht="14.25" customHeight="1" x14ac:dyDescent="0.3">
      <c r="E948" s="9"/>
      <c r="G948" s="9"/>
      <c r="I948" s="9"/>
      <c r="L948" s="9"/>
    </row>
    <row r="949" spans="5:12" ht="14.25" customHeight="1" x14ac:dyDescent="0.3">
      <c r="E949" s="9"/>
      <c r="G949" s="9"/>
      <c r="I949" s="9"/>
      <c r="L949" s="9"/>
    </row>
    <row r="950" spans="5:12" ht="14.25" customHeight="1" x14ac:dyDescent="0.3">
      <c r="E950" s="9"/>
      <c r="G950" s="9"/>
      <c r="I950" s="9"/>
      <c r="L950" s="9"/>
    </row>
    <row r="951" spans="5:12" ht="14.25" customHeight="1" x14ac:dyDescent="0.3">
      <c r="E951" s="9"/>
      <c r="G951" s="9"/>
      <c r="I951" s="9"/>
      <c r="L951" s="9"/>
    </row>
    <row r="952" spans="5:12" ht="14.25" customHeight="1" x14ac:dyDescent="0.3">
      <c r="E952" s="9"/>
      <c r="G952" s="9"/>
      <c r="I952" s="9"/>
      <c r="L952" s="9"/>
    </row>
    <row r="953" spans="5:12" ht="14.25" customHeight="1" x14ac:dyDescent="0.3">
      <c r="E953" s="9"/>
      <c r="G953" s="9"/>
      <c r="I953" s="9"/>
      <c r="L953" s="9"/>
    </row>
    <row r="954" spans="5:12" ht="14.25" customHeight="1" x14ac:dyDescent="0.3">
      <c r="E954" s="9"/>
      <c r="G954" s="9"/>
      <c r="I954" s="9"/>
      <c r="L954" s="9"/>
    </row>
    <row r="955" spans="5:12" ht="14.25" customHeight="1" x14ac:dyDescent="0.3">
      <c r="E955" s="9"/>
      <c r="G955" s="9"/>
      <c r="I955" s="9"/>
      <c r="L955" s="9"/>
    </row>
    <row r="956" spans="5:12" ht="14.25" customHeight="1" x14ac:dyDescent="0.3">
      <c r="E956" s="9"/>
      <c r="G956" s="9"/>
      <c r="I956" s="9"/>
      <c r="L956" s="9"/>
    </row>
    <row r="957" spans="5:12" ht="14.25" customHeight="1" x14ac:dyDescent="0.3">
      <c r="E957" s="9"/>
      <c r="G957" s="9"/>
      <c r="I957" s="9"/>
      <c r="L957" s="9"/>
    </row>
    <row r="958" spans="5:12" ht="14.25" customHeight="1" x14ac:dyDescent="0.3">
      <c r="E958" s="9"/>
      <c r="G958" s="9"/>
      <c r="I958" s="9"/>
      <c r="L958" s="9"/>
    </row>
    <row r="959" spans="5:12" ht="14.25" customHeight="1" x14ac:dyDescent="0.3">
      <c r="E959" s="9"/>
      <c r="G959" s="9"/>
      <c r="I959" s="9"/>
      <c r="L959" s="9"/>
    </row>
    <row r="960" spans="5:12" ht="14.25" customHeight="1" x14ac:dyDescent="0.3">
      <c r="E960" s="9"/>
      <c r="G960" s="9"/>
      <c r="I960" s="9"/>
      <c r="L960" s="9"/>
    </row>
    <row r="961" spans="5:12" ht="14.25" customHeight="1" x14ac:dyDescent="0.3">
      <c r="E961" s="9"/>
      <c r="G961" s="9"/>
      <c r="I961" s="9"/>
      <c r="L961" s="9"/>
    </row>
    <row r="962" spans="5:12" ht="14.25" customHeight="1" x14ac:dyDescent="0.3">
      <c r="E962" s="9"/>
      <c r="G962" s="9"/>
      <c r="I962" s="9"/>
      <c r="L962" s="9"/>
    </row>
    <row r="963" spans="5:12" ht="14.25" customHeight="1" x14ac:dyDescent="0.3">
      <c r="E963" s="9"/>
      <c r="G963" s="9"/>
      <c r="I963" s="9"/>
      <c r="L963" s="9"/>
    </row>
    <row r="964" spans="5:12" ht="14.25" customHeight="1" x14ac:dyDescent="0.3">
      <c r="E964" s="9"/>
      <c r="G964" s="9"/>
      <c r="I964" s="9"/>
      <c r="L964" s="9"/>
    </row>
    <row r="965" spans="5:12" ht="14.25" customHeight="1" x14ac:dyDescent="0.3">
      <c r="E965" s="9"/>
      <c r="G965" s="9"/>
      <c r="I965" s="9"/>
      <c r="L965" s="9"/>
    </row>
    <row r="966" spans="5:12" ht="14.25" customHeight="1" x14ac:dyDescent="0.3">
      <c r="E966" s="9"/>
      <c r="G966" s="9"/>
      <c r="I966" s="9"/>
      <c r="L966" s="9"/>
    </row>
    <row r="967" spans="5:12" ht="14.25" customHeight="1" x14ac:dyDescent="0.3">
      <c r="E967" s="9"/>
      <c r="G967" s="9"/>
      <c r="I967" s="9"/>
      <c r="L967" s="9"/>
    </row>
    <row r="968" spans="5:12" ht="14.25" customHeight="1" x14ac:dyDescent="0.3">
      <c r="E968" s="9"/>
      <c r="G968" s="9"/>
      <c r="I968" s="9"/>
      <c r="L968" s="9"/>
    </row>
    <row r="969" spans="5:12" ht="14.25" customHeight="1" x14ac:dyDescent="0.3">
      <c r="E969" s="9"/>
      <c r="G969" s="9"/>
      <c r="I969" s="9"/>
      <c r="L969" s="9"/>
    </row>
    <row r="970" spans="5:12" ht="14.25" customHeight="1" x14ac:dyDescent="0.3">
      <c r="E970" s="9"/>
      <c r="G970" s="9"/>
      <c r="I970" s="9"/>
      <c r="L970" s="9"/>
    </row>
    <row r="971" spans="5:12" ht="14.25" customHeight="1" x14ac:dyDescent="0.3">
      <c r="E971" s="9"/>
      <c r="G971" s="9"/>
      <c r="I971" s="9"/>
      <c r="L971" s="9"/>
    </row>
    <row r="972" spans="5:12" ht="14.25" customHeight="1" x14ac:dyDescent="0.3">
      <c r="E972" s="9"/>
      <c r="G972" s="9"/>
      <c r="I972" s="9"/>
      <c r="L972" s="9"/>
    </row>
    <row r="973" spans="5:12" ht="14.25" customHeight="1" x14ac:dyDescent="0.3">
      <c r="E973" s="9"/>
      <c r="G973" s="9"/>
      <c r="I973" s="9"/>
      <c r="L973" s="9"/>
    </row>
    <row r="974" spans="5:12" ht="14.25" customHeight="1" x14ac:dyDescent="0.3">
      <c r="E974" s="9"/>
      <c r="G974" s="9"/>
      <c r="I974" s="9"/>
      <c r="L974" s="9"/>
    </row>
    <row r="975" spans="5:12" ht="14.25" customHeight="1" x14ac:dyDescent="0.3">
      <c r="E975" s="9"/>
      <c r="G975" s="9"/>
      <c r="I975" s="9"/>
      <c r="L975" s="9"/>
    </row>
    <row r="976" spans="5:12" ht="14.25" customHeight="1" x14ac:dyDescent="0.3">
      <c r="E976" s="9"/>
      <c r="G976" s="9"/>
      <c r="I976" s="9"/>
      <c r="L976" s="9"/>
    </row>
    <row r="977" spans="5:12" ht="14.25" customHeight="1" x14ac:dyDescent="0.3">
      <c r="E977" s="9"/>
      <c r="G977" s="9"/>
      <c r="I977" s="9"/>
      <c r="L977" s="9"/>
    </row>
    <row r="978" spans="5:12" ht="14.25" customHeight="1" x14ac:dyDescent="0.3">
      <c r="E978" s="9"/>
      <c r="G978" s="9"/>
      <c r="I978" s="9"/>
      <c r="L978" s="9"/>
    </row>
    <row r="979" spans="5:12" ht="14.25" customHeight="1" x14ac:dyDescent="0.3">
      <c r="E979" s="9"/>
      <c r="G979" s="9"/>
      <c r="I979" s="9"/>
      <c r="L979" s="9"/>
    </row>
    <row r="980" spans="5:12" ht="14.25" customHeight="1" x14ac:dyDescent="0.3">
      <c r="E980" s="9"/>
      <c r="G980" s="9"/>
      <c r="I980" s="9"/>
      <c r="L980" s="9"/>
    </row>
    <row r="981" spans="5:12" ht="14.25" customHeight="1" x14ac:dyDescent="0.3">
      <c r="E981" s="9"/>
      <c r="G981" s="9"/>
      <c r="I981" s="9"/>
      <c r="L981" s="9"/>
    </row>
    <row r="982" spans="5:12" ht="14.25" customHeight="1" x14ac:dyDescent="0.3">
      <c r="E982" s="9"/>
      <c r="G982" s="9"/>
      <c r="I982" s="9"/>
      <c r="L982" s="9"/>
    </row>
    <row r="983" spans="5:12" ht="14.25" customHeight="1" x14ac:dyDescent="0.3">
      <c r="E983" s="9"/>
      <c r="G983" s="9"/>
      <c r="I983" s="9"/>
      <c r="L983" s="9"/>
    </row>
    <row r="984" spans="5:12" ht="14.25" customHeight="1" x14ac:dyDescent="0.3">
      <c r="E984" s="9"/>
      <c r="G984" s="9"/>
      <c r="I984" s="9"/>
      <c r="L984" s="9"/>
    </row>
    <row r="985" spans="5:12" ht="14.25" customHeight="1" x14ac:dyDescent="0.3">
      <c r="E985" s="9"/>
      <c r="G985" s="9"/>
      <c r="I985" s="9"/>
      <c r="L985" s="9"/>
    </row>
    <row r="986" spans="5:12" ht="14.25" customHeight="1" x14ac:dyDescent="0.3">
      <c r="E986" s="9"/>
      <c r="G986" s="9"/>
      <c r="I986" s="9"/>
      <c r="L986" s="9"/>
    </row>
    <row r="987" spans="5:12" ht="14.25" customHeight="1" x14ac:dyDescent="0.3">
      <c r="E987" s="9"/>
      <c r="G987" s="9"/>
      <c r="I987" s="9"/>
      <c r="L987" s="9"/>
    </row>
    <row r="988" spans="5:12" ht="14.25" customHeight="1" x14ac:dyDescent="0.3">
      <c r="E988" s="9"/>
      <c r="G988" s="9"/>
      <c r="I988" s="9"/>
      <c r="L988" s="9"/>
    </row>
    <row r="989" spans="5:12" ht="14.25" customHeight="1" x14ac:dyDescent="0.3">
      <c r="E989" s="9"/>
      <c r="G989" s="9"/>
      <c r="I989" s="9"/>
      <c r="L989" s="9"/>
    </row>
    <row r="990" spans="5:12" ht="14.25" customHeight="1" x14ac:dyDescent="0.3">
      <c r="E990" s="9"/>
      <c r="G990" s="9"/>
      <c r="I990" s="9"/>
      <c r="L990" s="9"/>
    </row>
    <row r="991" spans="5:12" ht="14.25" customHeight="1" x14ac:dyDescent="0.3">
      <c r="E991" s="9"/>
      <c r="G991" s="9"/>
      <c r="I991" s="9"/>
      <c r="L991" s="9"/>
    </row>
    <row r="992" spans="5:12" ht="14.25" customHeight="1" x14ac:dyDescent="0.3">
      <c r="E992" s="9"/>
      <c r="G992" s="9"/>
      <c r="I992" s="9"/>
      <c r="L992" s="9"/>
    </row>
    <row r="993" spans="5:12" ht="14.25" customHeight="1" x14ac:dyDescent="0.3">
      <c r="E993" s="9"/>
      <c r="G993" s="9"/>
      <c r="I993" s="9"/>
      <c r="L993" s="9"/>
    </row>
    <row r="994" spans="5:12" ht="14.25" customHeight="1" x14ac:dyDescent="0.3">
      <c r="E994" s="9"/>
      <c r="G994" s="9"/>
      <c r="I994" s="9"/>
      <c r="L994" s="9"/>
    </row>
    <row r="995" spans="5:12" ht="14.25" customHeight="1" x14ac:dyDescent="0.3">
      <c r="E995" s="9"/>
      <c r="G995" s="9"/>
      <c r="I995" s="9"/>
      <c r="L995" s="9"/>
    </row>
    <row r="996" spans="5:12" ht="14.25" customHeight="1" x14ac:dyDescent="0.3">
      <c r="E996" s="9"/>
      <c r="G996" s="9"/>
      <c r="I996" s="9"/>
      <c r="L996" s="9"/>
    </row>
    <row r="997" spans="5:12" ht="14.25" customHeight="1" x14ac:dyDescent="0.3">
      <c r="E997" s="9"/>
      <c r="G997" s="9"/>
      <c r="I997" s="9"/>
      <c r="L997" s="9"/>
    </row>
    <row r="998" spans="5:12" ht="14.25" customHeight="1" x14ac:dyDescent="0.3">
      <c r="E998" s="9"/>
      <c r="G998" s="9"/>
      <c r="I998" s="9"/>
      <c r="L998" s="9"/>
    </row>
    <row r="999" spans="5:12" ht="14.25" customHeight="1" x14ac:dyDescent="0.3">
      <c r="E999" s="9"/>
      <c r="G999" s="9"/>
      <c r="I999" s="9"/>
      <c r="L999" s="9"/>
    </row>
    <row r="1000" spans="5:12" ht="14.25" customHeight="1" x14ac:dyDescent="0.3">
      <c r="E1000" s="9"/>
      <c r="G1000" s="9"/>
      <c r="I1000" s="9"/>
      <c r="L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Group Details</vt:lpstr>
      <vt:lpstr>HDFC Historical Data</vt:lpstr>
      <vt:lpstr>ONGC Historical Data</vt:lpstr>
      <vt:lpstr>SpiceJet Historical Data</vt:lpstr>
      <vt:lpstr>Sharpe Ratio Analysis</vt:lpstr>
      <vt:lpstr>Portfolio Data Inv D</vt:lpstr>
      <vt:lpstr>Portfolio Data Inv E</vt:lpstr>
      <vt:lpstr>Portfolio Data Inv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Kshiti</cp:lastModifiedBy>
  <dcterms:created xsi:type="dcterms:W3CDTF">2021-12-12T15:38:31Z</dcterms:created>
  <dcterms:modified xsi:type="dcterms:W3CDTF">2021-12-24T14:22:35Z</dcterms:modified>
</cp:coreProperties>
</file>