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https://d.docs.live.net/fbfaededd9b22388/Desktop/"/>
    </mc:Choice>
  </mc:AlternateContent>
  <xr:revisionPtr revIDLastSave="18" documentId="11_A9AAF4B38F56DCB4BF0B7FF47CB7B637531C66CC" xr6:coauthVersionLast="47" xr6:coauthVersionMax="47" xr10:uidLastSave="{EB573953-DA50-4F40-89B6-5175A42400D2}"/>
  <bookViews>
    <workbookView xWindow="-110" yWindow="-110" windowWidth="19420" windowHeight="10300" xr2:uid="{00000000-000D-0000-FFFF-FFFF00000000}"/>
  </bookViews>
  <sheets>
    <sheet name="Group Details" sheetId="1" r:id="rId1"/>
    <sheet name="HDFC Historical Data" sheetId="2" r:id="rId2"/>
    <sheet name="ONGC Historical Data" sheetId="3" r:id="rId3"/>
    <sheet name="SpiceJet Historical Data" sheetId="4" r:id="rId4"/>
    <sheet name="Sharpe Ratio Analysis" sheetId="5" r:id="rId5"/>
    <sheet name="Portfolio Data Inv D" sheetId="6" r:id="rId6"/>
    <sheet name="Portfolio Data Inv E" sheetId="7" r:id="rId7"/>
    <sheet name="Portfolio Data Inv F" sheetId="8" r:id="rId8"/>
    <sheet name="Project report" sheetId="9" r:id="rId9"/>
  </sheets>
  <definedNames>
    <definedName name="_Hlk91190291" localSheetId="8">'Project report'!$A$19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3" roundtripDataSignature="AMtx7mibJRiR79ZS3Np+QcmwqOoiyIDi0A=="/>
    </ext>
  </extLst>
</workbook>
</file>

<file path=xl/calcChain.xml><?xml version="1.0" encoding="utf-8"?>
<calcChain xmlns="http://schemas.openxmlformats.org/spreadsheetml/2006/main">
  <c r="D247" i="8" l="1"/>
  <c r="C247" i="8"/>
  <c r="E247" i="8" s="1"/>
  <c r="D246" i="8"/>
  <c r="C246" i="8"/>
  <c r="E246" i="8" s="1"/>
  <c r="D245" i="8"/>
  <c r="C245" i="8"/>
  <c r="E245" i="8" s="1"/>
  <c r="E244" i="8"/>
  <c r="D244" i="8"/>
  <c r="C244" i="8"/>
  <c r="D243" i="8"/>
  <c r="E243" i="8" s="1"/>
  <c r="C243" i="8"/>
  <c r="D242" i="8"/>
  <c r="C242" i="8"/>
  <c r="E242" i="8" s="1"/>
  <c r="D241" i="8"/>
  <c r="C241" i="8"/>
  <c r="E241" i="8" s="1"/>
  <c r="E240" i="8"/>
  <c r="D240" i="8"/>
  <c r="C240" i="8"/>
  <c r="D239" i="8"/>
  <c r="C239" i="8"/>
  <c r="E239" i="8" s="1"/>
  <c r="D238" i="8"/>
  <c r="C238" i="8"/>
  <c r="E238" i="8" s="1"/>
  <c r="D237" i="8"/>
  <c r="C237" i="8"/>
  <c r="E237" i="8" s="1"/>
  <c r="E236" i="8"/>
  <c r="D236" i="8"/>
  <c r="C236" i="8"/>
  <c r="D235" i="8"/>
  <c r="C235" i="8"/>
  <c r="D234" i="8"/>
  <c r="C234" i="8"/>
  <c r="E234" i="8" s="1"/>
  <c r="E233" i="8"/>
  <c r="D233" i="8"/>
  <c r="C233" i="8"/>
  <c r="E232" i="8"/>
  <c r="D232" i="8"/>
  <c r="C232" i="8"/>
  <c r="D231" i="8"/>
  <c r="C231" i="8"/>
  <c r="E231" i="8" s="1"/>
  <c r="D230" i="8"/>
  <c r="C230" i="8"/>
  <c r="E230" i="8" s="1"/>
  <c r="E229" i="8"/>
  <c r="D229" i="8"/>
  <c r="C229" i="8"/>
  <c r="E228" i="8"/>
  <c r="D228" i="8"/>
  <c r="C228" i="8"/>
  <c r="D227" i="8"/>
  <c r="C227" i="8"/>
  <c r="D226" i="8"/>
  <c r="C226" i="8"/>
  <c r="E226" i="8" s="1"/>
  <c r="E225" i="8"/>
  <c r="D225" i="8"/>
  <c r="C225" i="8"/>
  <c r="E224" i="8"/>
  <c r="D224" i="8"/>
  <c r="C224" i="8"/>
  <c r="D223" i="8"/>
  <c r="C223" i="8"/>
  <c r="E223" i="8" s="1"/>
  <c r="D222" i="8"/>
  <c r="C222" i="8"/>
  <c r="E222" i="8" s="1"/>
  <c r="E221" i="8"/>
  <c r="D221" i="8"/>
  <c r="C221" i="8"/>
  <c r="E220" i="8"/>
  <c r="D220" i="8"/>
  <c r="C220" i="8"/>
  <c r="D219" i="8"/>
  <c r="C219" i="8"/>
  <c r="D218" i="8"/>
  <c r="C218" i="8"/>
  <c r="E218" i="8" s="1"/>
  <c r="E217" i="8"/>
  <c r="D217" i="8"/>
  <c r="C217" i="8"/>
  <c r="E216" i="8"/>
  <c r="D216" i="8"/>
  <c r="C216" i="8"/>
  <c r="D215" i="8"/>
  <c r="C215" i="8"/>
  <c r="E215" i="8" s="1"/>
  <c r="D214" i="8"/>
  <c r="C214" i="8"/>
  <c r="E214" i="8" s="1"/>
  <c r="E213" i="8"/>
  <c r="D213" i="8"/>
  <c r="C213" i="8"/>
  <c r="E212" i="8"/>
  <c r="D212" i="8"/>
  <c r="C212" i="8"/>
  <c r="D211" i="8"/>
  <c r="C211" i="8"/>
  <c r="D210" i="8"/>
  <c r="C210" i="8"/>
  <c r="E210" i="8" s="1"/>
  <c r="E209" i="8"/>
  <c r="D209" i="8"/>
  <c r="C209" i="8"/>
  <c r="E208" i="8"/>
  <c r="D208" i="8"/>
  <c r="C208" i="8"/>
  <c r="D207" i="8"/>
  <c r="C207" i="8"/>
  <c r="E207" i="8" s="1"/>
  <c r="D206" i="8"/>
  <c r="C206" i="8"/>
  <c r="E206" i="8" s="1"/>
  <c r="E205" i="8"/>
  <c r="D205" i="8"/>
  <c r="C205" i="8"/>
  <c r="E204" i="8"/>
  <c r="D204" i="8"/>
  <c r="C204" i="8"/>
  <c r="D203" i="8"/>
  <c r="C203" i="8"/>
  <c r="D202" i="8"/>
  <c r="C202" i="8"/>
  <c r="E202" i="8" s="1"/>
  <c r="E201" i="8"/>
  <c r="D201" i="8"/>
  <c r="C201" i="8"/>
  <c r="E200" i="8"/>
  <c r="D200" i="8"/>
  <c r="C200" i="8"/>
  <c r="D199" i="8"/>
  <c r="C199" i="8"/>
  <c r="E199" i="8" s="1"/>
  <c r="D198" i="8"/>
  <c r="C198" i="8"/>
  <c r="E198" i="8" s="1"/>
  <c r="E197" i="8"/>
  <c r="D197" i="8"/>
  <c r="C197" i="8"/>
  <c r="E196" i="8"/>
  <c r="D196" i="8"/>
  <c r="C196" i="8"/>
  <c r="D195" i="8"/>
  <c r="C195" i="8"/>
  <c r="D194" i="8"/>
  <c r="C194" i="8"/>
  <c r="E194" i="8" s="1"/>
  <c r="E193" i="8"/>
  <c r="D193" i="8"/>
  <c r="C193" i="8"/>
  <c r="E192" i="8"/>
  <c r="D192" i="8"/>
  <c r="C192" i="8"/>
  <c r="D191" i="8"/>
  <c r="C191" i="8"/>
  <c r="E191" i="8" s="1"/>
  <c r="D190" i="8"/>
  <c r="C190" i="8"/>
  <c r="E190" i="8" s="1"/>
  <c r="E189" i="8"/>
  <c r="D189" i="8"/>
  <c r="C189" i="8"/>
  <c r="E188" i="8"/>
  <c r="D188" i="8"/>
  <c r="C188" i="8"/>
  <c r="D187" i="8"/>
  <c r="C187" i="8"/>
  <c r="D186" i="8"/>
  <c r="C186" i="8"/>
  <c r="E186" i="8" s="1"/>
  <c r="E185" i="8"/>
  <c r="D185" i="8"/>
  <c r="C185" i="8"/>
  <c r="E184" i="8"/>
  <c r="D184" i="8"/>
  <c r="C184" i="8"/>
  <c r="D183" i="8"/>
  <c r="C183" i="8"/>
  <c r="E183" i="8" s="1"/>
  <c r="D182" i="8"/>
  <c r="C182" i="8"/>
  <c r="E182" i="8" s="1"/>
  <c r="E181" i="8"/>
  <c r="D181" i="8"/>
  <c r="C181" i="8"/>
  <c r="E180" i="8"/>
  <c r="D180" i="8"/>
  <c r="C180" i="8"/>
  <c r="D179" i="8"/>
  <c r="C179" i="8"/>
  <c r="D178" i="8"/>
  <c r="C178" i="8"/>
  <c r="E178" i="8" s="1"/>
  <c r="E177" i="8"/>
  <c r="D177" i="8"/>
  <c r="C177" i="8"/>
  <c r="E176" i="8"/>
  <c r="D176" i="8"/>
  <c r="C176" i="8"/>
  <c r="D175" i="8"/>
  <c r="C175" i="8"/>
  <c r="E175" i="8" s="1"/>
  <c r="D174" i="8"/>
  <c r="C174" i="8"/>
  <c r="E174" i="8" s="1"/>
  <c r="E173" i="8"/>
  <c r="D173" i="8"/>
  <c r="C173" i="8"/>
  <c r="E172" i="8"/>
  <c r="D172" i="8"/>
  <c r="C172" i="8"/>
  <c r="D171" i="8"/>
  <c r="C171" i="8"/>
  <c r="D170" i="8"/>
  <c r="C170" i="8"/>
  <c r="E170" i="8" s="1"/>
  <c r="E169" i="8"/>
  <c r="D169" i="8"/>
  <c r="C169" i="8"/>
  <c r="E168" i="8"/>
  <c r="D168" i="8"/>
  <c r="C168" i="8"/>
  <c r="D167" i="8"/>
  <c r="C167" i="8"/>
  <c r="E167" i="8" s="1"/>
  <c r="D166" i="8"/>
  <c r="C166" i="8"/>
  <c r="E166" i="8" s="1"/>
  <c r="E165" i="8"/>
  <c r="D165" i="8"/>
  <c r="C165" i="8"/>
  <c r="E164" i="8"/>
  <c r="D164" i="8"/>
  <c r="C164" i="8"/>
  <c r="D163" i="8"/>
  <c r="C163" i="8"/>
  <c r="D162" i="8"/>
  <c r="C162" i="8"/>
  <c r="E162" i="8" s="1"/>
  <c r="E161" i="8"/>
  <c r="D161" i="8"/>
  <c r="C161" i="8"/>
  <c r="E160" i="8"/>
  <c r="D160" i="8"/>
  <c r="C160" i="8"/>
  <c r="D159" i="8"/>
  <c r="C159" i="8"/>
  <c r="E159" i="8" s="1"/>
  <c r="D158" i="8"/>
  <c r="C158" i="8"/>
  <c r="E158" i="8" s="1"/>
  <c r="E157" i="8"/>
  <c r="D157" i="8"/>
  <c r="C157" i="8"/>
  <c r="E156" i="8"/>
  <c r="D156" i="8"/>
  <c r="C156" i="8"/>
  <c r="D155" i="8"/>
  <c r="C155" i="8"/>
  <c r="D154" i="8"/>
  <c r="C154" i="8"/>
  <c r="E154" i="8" s="1"/>
  <c r="E153" i="8"/>
  <c r="D153" i="8"/>
  <c r="C153" i="8"/>
  <c r="E152" i="8"/>
  <c r="D152" i="8"/>
  <c r="C152" i="8"/>
  <c r="D151" i="8"/>
  <c r="C151" i="8"/>
  <c r="E151" i="8" s="1"/>
  <c r="D150" i="8"/>
  <c r="C150" i="8"/>
  <c r="E150" i="8" s="1"/>
  <c r="E149" i="8"/>
  <c r="D149" i="8"/>
  <c r="C149" i="8"/>
  <c r="E148" i="8"/>
  <c r="D148" i="8"/>
  <c r="C148" i="8"/>
  <c r="D147" i="8"/>
  <c r="C147" i="8"/>
  <c r="D146" i="8"/>
  <c r="C146" i="8"/>
  <c r="E146" i="8" s="1"/>
  <c r="E145" i="8"/>
  <c r="D145" i="8"/>
  <c r="C145" i="8"/>
  <c r="E144" i="8"/>
  <c r="D144" i="8"/>
  <c r="C144" i="8"/>
  <c r="D143" i="8"/>
  <c r="C143" i="8"/>
  <c r="E143" i="8" s="1"/>
  <c r="D142" i="8"/>
  <c r="C142" i="8"/>
  <c r="E142" i="8" s="1"/>
  <c r="E141" i="8"/>
  <c r="D141" i="8"/>
  <c r="C141" i="8"/>
  <c r="E140" i="8"/>
  <c r="D140" i="8"/>
  <c r="C140" i="8"/>
  <c r="D139" i="8"/>
  <c r="C139" i="8"/>
  <c r="D138" i="8"/>
  <c r="C138" i="8"/>
  <c r="E138" i="8" s="1"/>
  <c r="E137" i="8"/>
  <c r="D137" i="8"/>
  <c r="C137" i="8"/>
  <c r="E136" i="8"/>
  <c r="D136" i="8"/>
  <c r="C136" i="8"/>
  <c r="D135" i="8"/>
  <c r="C135" i="8"/>
  <c r="E135" i="8" s="1"/>
  <c r="D134" i="8"/>
  <c r="C134" i="8"/>
  <c r="E134" i="8" s="1"/>
  <c r="E133" i="8"/>
  <c r="D133" i="8"/>
  <c r="C133" i="8"/>
  <c r="E132" i="8"/>
  <c r="D132" i="8"/>
  <c r="C132" i="8"/>
  <c r="D131" i="8"/>
  <c r="C131" i="8"/>
  <c r="D130" i="8"/>
  <c r="C130" i="8"/>
  <c r="E130" i="8" s="1"/>
  <c r="E129" i="8"/>
  <c r="D129" i="8"/>
  <c r="C129" i="8"/>
  <c r="E128" i="8"/>
  <c r="D128" i="8"/>
  <c r="C128" i="8"/>
  <c r="D127" i="8"/>
  <c r="C127" i="8"/>
  <c r="E127" i="8" s="1"/>
  <c r="D126" i="8"/>
  <c r="C126" i="8"/>
  <c r="E126" i="8" s="1"/>
  <c r="E125" i="8"/>
  <c r="D125" i="8"/>
  <c r="C125" i="8"/>
  <c r="E124" i="8"/>
  <c r="D124" i="8"/>
  <c r="C124" i="8"/>
  <c r="D123" i="8"/>
  <c r="C123" i="8"/>
  <c r="D122" i="8"/>
  <c r="C122" i="8"/>
  <c r="E122" i="8" s="1"/>
  <c r="E121" i="8"/>
  <c r="D121" i="8"/>
  <c r="C121" i="8"/>
  <c r="E120" i="8"/>
  <c r="D120" i="8"/>
  <c r="C120" i="8"/>
  <c r="D119" i="8"/>
  <c r="C119" i="8"/>
  <c r="E119" i="8" s="1"/>
  <c r="D118" i="8"/>
  <c r="C118" i="8"/>
  <c r="E118" i="8" s="1"/>
  <c r="E117" i="8"/>
  <c r="D117" i="8"/>
  <c r="C117" i="8"/>
  <c r="E116" i="8"/>
  <c r="D116" i="8"/>
  <c r="C116" i="8"/>
  <c r="D115" i="8"/>
  <c r="C115" i="8"/>
  <c r="D114" i="8"/>
  <c r="C114" i="8"/>
  <c r="E114" i="8" s="1"/>
  <c r="E113" i="8"/>
  <c r="D113" i="8"/>
  <c r="C113" i="8"/>
  <c r="E112" i="8"/>
  <c r="D112" i="8"/>
  <c r="C112" i="8"/>
  <c r="D111" i="8"/>
  <c r="C111" i="8"/>
  <c r="E111" i="8" s="1"/>
  <c r="D110" i="8"/>
  <c r="C110" i="8"/>
  <c r="E110" i="8" s="1"/>
  <c r="E109" i="8"/>
  <c r="D109" i="8"/>
  <c r="C109" i="8"/>
  <c r="E108" i="8"/>
  <c r="D108" i="8"/>
  <c r="C108" i="8"/>
  <c r="D107" i="8"/>
  <c r="C107" i="8"/>
  <c r="D106" i="8"/>
  <c r="C106" i="8"/>
  <c r="E106" i="8" s="1"/>
  <c r="E105" i="8"/>
  <c r="D105" i="8"/>
  <c r="C105" i="8"/>
  <c r="E104" i="8"/>
  <c r="D104" i="8"/>
  <c r="C104" i="8"/>
  <c r="D103" i="8"/>
  <c r="C103" i="8"/>
  <c r="E103" i="8" s="1"/>
  <c r="D102" i="8"/>
  <c r="C102" i="8"/>
  <c r="E102" i="8" s="1"/>
  <c r="E101" i="8"/>
  <c r="D101" i="8"/>
  <c r="C101" i="8"/>
  <c r="E100" i="8"/>
  <c r="D100" i="8"/>
  <c r="C100" i="8"/>
  <c r="D99" i="8"/>
  <c r="C99" i="8"/>
  <c r="D98" i="8"/>
  <c r="C98" i="8"/>
  <c r="E98" i="8" s="1"/>
  <c r="E97" i="8"/>
  <c r="D97" i="8"/>
  <c r="C97" i="8"/>
  <c r="E96" i="8"/>
  <c r="D96" i="8"/>
  <c r="C96" i="8"/>
  <c r="D95" i="8"/>
  <c r="C95" i="8"/>
  <c r="E95" i="8" s="1"/>
  <c r="D94" i="8"/>
  <c r="C94" i="8"/>
  <c r="E94" i="8" s="1"/>
  <c r="E93" i="8"/>
  <c r="D93" i="8"/>
  <c r="C93" i="8"/>
  <c r="E92" i="8"/>
  <c r="D92" i="8"/>
  <c r="C92" i="8"/>
  <c r="D91" i="8"/>
  <c r="C91" i="8"/>
  <c r="D90" i="8"/>
  <c r="C90" i="8"/>
  <c r="E90" i="8" s="1"/>
  <c r="E89" i="8"/>
  <c r="D89" i="8"/>
  <c r="C89" i="8"/>
  <c r="E88" i="8"/>
  <c r="D88" i="8"/>
  <c r="C88" i="8"/>
  <c r="D87" i="8"/>
  <c r="C87" i="8"/>
  <c r="E87" i="8" s="1"/>
  <c r="D86" i="8"/>
  <c r="C86" i="8"/>
  <c r="E86" i="8" s="1"/>
  <c r="E85" i="8"/>
  <c r="D85" i="8"/>
  <c r="C85" i="8"/>
  <c r="E84" i="8"/>
  <c r="D84" i="8"/>
  <c r="C84" i="8"/>
  <c r="D83" i="8"/>
  <c r="C83" i="8"/>
  <c r="D82" i="8"/>
  <c r="C82" i="8"/>
  <c r="E82" i="8" s="1"/>
  <c r="E81" i="8"/>
  <c r="D81" i="8"/>
  <c r="C81" i="8"/>
  <c r="E80" i="8"/>
  <c r="D80" i="8"/>
  <c r="C80" i="8"/>
  <c r="D79" i="8"/>
  <c r="C79" i="8"/>
  <c r="E79" i="8" s="1"/>
  <c r="D78" i="8"/>
  <c r="C78" i="8"/>
  <c r="E78" i="8" s="1"/>
  <c r="E77" i="8"/>
  <c r="D77" i="8"/>
  <c r="C77" i="8"/>
  <c r="E76" i="8"/>
  <c r="D76" i="8"/>
  <c r="C76" i="8"/>
  <c r="D75" i="8"/>
  <c r="C75" i="8"/>
  <c r="D74" i="8"/>
  <c r="C74" i="8"/>
  <c r="E74" i="8" s="1"/>
  <c r="E73" i="8"/>
  <c r="D73" i="8"/>
  <c r="C73" i="8"/>
  <c r="E72" i="8"/>
  <c r="D72" i="8"/>
  <c r="C72" i="8"/>
  <c r="D71" i="8"/>
  <c r="C71" i="8"/>
  <c r="E71" i="8" s="1"/>
  <c r="D70" i="8"/>
  <c r="C70" i="8"/>
  <c r="E70" i="8" s="1"/>
  <c r="E69" i="8"/>
  <c r="D69" i="8"/>
  <c r="C69" i="8"/>
  <c r="E68" i="8"/>
  <c r="D68" i="8"/>
  <c r="C68" i="8"/>
  <c r="D67" i="8"/>
  <c r="C67" i="8"/>
  <c r="D66" i="8"/>
  <c r="C66" i="8"/>
  <c r="E66" i="8" s="1"/>
  <c r="E65" i="8"/>
  <c r="D65" i="8"/>
  <c r="C65" i="8"/>
  <c r="E64" i="8"/>
  <c r="D64" i="8"/>
  <c r="C64" i="8"/>
  <c r="D63" i="8"/>
  <c r="C63" i="8"/>
  <c r="E63" i="8" s="1"/>
  <c r="D62" i="8"/>
  <c r="C62" i="8"/>
  <c r="E62" i="8" s="1"/>
  <c r="E61" i="8"/>
  <c r="D61" i="8"/>
  <c r="C61" i="8"/>
  <c r="E60" i="8"/>
  <c r="D60" i="8"/>
  <c r="C60" i="8"/>
  <c r="D59" i="8"/>
  <c r="C59" i="8"/>
  <c r="D58" i="8"/>
  <c r="C58" i="8"/>
  <c r="E58" i="8" s="1"/>
  <c r="E57" i="8"/>
  <c r="D57" i="8"/>
  <c r="C57" i="8"/>
  <c r="E56" i="8"/>
  <c r="D56" i="8"/>
  <c r="C56" i="8"/>
  <c r="D55" i="8"/>
  <c r="C55" i="8"/>
  <c r="E55" i="8" s="1"/>
  <c r="D54" i="8"/>
  <c r="C54" i="8"/>
  <c r="E54" i="8" s="1"/>
  <c r="E53" i="8"/>
  <c r="D53" i="8"/>
  <c r="C53" i="8"/>
  <c r="E52" i="8"/>
  <c r="D52" i="8"/>
  <c r="C52" i="8"/>
  <c r="D51" i="8"/>
  <c r="C51" i="8"/>
  <c r="D50" i="8"/>
  <c r="C50" i="8"/>
  <c r="E50" i="8" s="1"/>
  <c r="E49" i="8"/>
  <c r="D49" i="8"/>
  <c r="C49" i="8"/>
  <c r="E48" i="8"/>
  <c r="D48" i="8"/>
  <c r="C48" i="8"/>
  <c r="D47" i="8"/>
  <c r="C47" i="8"/>
  <c r="E47" i="8" s="1"/>
  <c r="D46" i="8"/>
  <c r="C46" i="8"/>
  <c r="E46" i="8" s="1"/>
  <c r="E45" i="8"/>
  <c r="D45" i="8"/>
  <c r="C45" i="8"/>
  <c r="E44" i="8"/>
  <c r="D44" i="8"/>
  <c r="C44" i="8"/>
  <c r="D43" i="8"/>
  <c r="C43" i="8"/>
  <c r="D42" i="8"/>
  <c r="C42" i="8"/>
  <c r="E42" i="8" s="1"/>
  <c r="E41" i="8"/>
  <c r="D41" i="8"/>
  <c r="C41" i="8"/>
  <c r="E40" i="8"/>
  <c r="D40" i="8"/>
  <c r="C40" i="8"/>
  <c r="D39" i="8"/>
  <c r="C39" i="8"/>
  <c r="E39" i="8" s="1"/>
  <c r="D38" i="8"/>
  <c r="C38" i="8"/>
  <c r="E38" i="8" s="1"/>
  <c r="E37" i="8"/>
  <c r="D37" i="8"/>
  <c r="C37" i="8"/>
  <c r="E36" i="8"/>
  <c r="D36" i="8"/>
  <c r="C36" i="8"/>
  <c r="D35" i="8"/>
  <c r="C35" i="8"/>
  <c r="D34" i="8"/>
  <c r="C34" i="8"/>
  <c r="E34" i="8" s="1"/>
  <c r="E33" i="8"/>
  <c r="D33" i="8"/>
  <c r="C33" i="8"/>
  <c r="E32" i="8"/>
  <c r="D32" i="8"/>
  <c r="C32" i="8"/>
  <c r="D31" i="8"/>
  <c r="C31" i="8"/>
  <c r="E31" i="8" s="1"/>
  <c r="D30" i="8"/>
  <c r="C30" i="8"/>
  <c r="E30" i="8" s="1"/>
  <c r="E29" i="8"/>
  <c r="D29" i="8"/>
  <c r="C29" i="8"/>
  <c r="E28" i="8"/>
  <c r="D28" i="8"/>
  <c r="C28" i="8"/>
  <c r="D27" i="8"/>
  <c r="C27" i="8"/>
  <c r="D26" i="8"/>
  <c r="C26" i="8"/>
  <c r="E26" i="8" s="1"/>
  <c r="E25" i="8"/>
  <c r="D25" i="8"/>
  <c r="C25" i="8"/>
  <c r="E24" i="8"/>
  <c r="D24" i="8"/>
  <c r="C24" i="8"/>
  <c r="D23" i="8"/>
  <c r="C23" i="8"/>
  <c r="E23" i="8" s="1"/>
  <c r="D22" i="8"/>
  <c r="C22" i="8"/>
  <c r="E22" i="8" s="1"/>
  <c r="E21" i="8"/>
  <c r="D21" i="8"/>
  <c r="C21" i="8"/>
  <c r="E20" i="8"/>
  <c r="D20" i="8"/>
  <c r="C20" i="8"/>
  <c r="D19" i="8"/>
  <c r="C19" i="8"/>
  <c r="D18" i="8"/>
  <c r="C18" i="8"/>
  <c r="E18" i="8" s="1"/>
  <c r="E17" i="8"/>
  <c r="D17" i="8"/>
  <c r="C17" i="8"/>
  <c r="E16" i="8"/>
  <c r="D16" i="8"/>
  <c r="C16" i="8"/>
  <c r="D15" i="8"/>
  <c r="C15" i="8"/>
  <c r="E15" i="8" s="1"/>
  <c r="D14" i="8"/>
  <c r="C14" i="8"/>
  <c r="E14" i="8" s="1"/>
  <c r="E13" i="8"/>
  <c r="D13" i="8"/>
  <c r="C13" i="8"/>
  <c r="E12" i="8"/>
  <c r="D12" i="8"/>
  <c r="C12" i="8"/>
  <c r="D11" i="8"/>
  <c r="C11" i="8"/>
  <c r="D10" i="8"/>
  <c r="C10" i="8"/>
  <c r="E10" i="8" s="1"/>
  <c r="I9" i="8"/>
  <c r="D9" i="8"/>
  <c r="C9" i="8"/>
  <c r="E9" i="8" s="1"/>
  <c r="D8" i="8"/>
  <c r="C8" i="8"/>
  <c r="E8" i="8" s="1"/>
  <c r="D7" i="8"/>
  <c r="C7" i="8"/>
  <c r="E7" i="8" s="1"/>
  <c r="E6" i="8"/>
  <c r="D6" i="8"/>
  <c r="C6" i="8"/>
  <c r="E5" i="8"/>
  <c r="D5" i="8"/>
  <c r="C5" i="8"/>
  <c r="D4" i="8"/>
  <c r="C4" i="8"/>
  <c r="E4" i="8" s="1"/>
  <c r="D3" i="8"/>
  <c r="C3" i="8"/>
  <c r="E3" i="8" s="1"/>
  <c r="E2" i="8"/>
  <c r="D247" i="7"/>
  <c r="C247" i="7"/>
  <c r="E247" i="7" s="1"/>
  <c r="E246" i="7"/>
  <c r="D246" i="7"/>
  <c r="C246" i="7"/>
  <c r="D245" i="7"/>
  <c r="E245" i="7" s="1"/>
  <c r="C245" i="7"/>
  <c r="D244" i="7"/>
  <c r="C244" i="7"/>
  <c r="D243" i="7"/>
  <c r="C243" i="7"/>
  <c r="E243" i="7" s="1"/>
  <c r="E242" i="7"/>
  <c r="D242" i="7"/>
  <c r="C242" i="7"/>
  <c r="D241" i="7"/>
  <c r="E241" i="7" s="1"/>
  <c r="C241" i="7"/>
  <c r="D240" i="7"/>
  <c r="C240" i="7"/>
  <c r="E240" i="7" s="1"/>
  <c r="D239" i="7"/>
  <c r="C239" i="7"/>
  <c r="E239" i="7" s="1"/>
  <c r="E238" i="7"/>
  <c r="D238" i="7"/>
  <c r="C238" i="7"/>
  <c r="D237" i="7"/>
  <c r="E237" i="7" s="1"/>
  <c r="C237" i="7"/>
  <c r="D236" i="7"/>
  <c r="C236" i="7"/>
  <c r="D235" i="7"/>
  <c r="C235" i="7"/>
  <c r="E235" i="7" s="1"/>
  <c r="E234" i="7"/>
  <c r="D234" i="7"/>
  <c r="C234" i="7"/>
  <c r="D233" i="7"/>
  <c r="E233" i="7" s="1"/>
  <c r="C233" i="7"/>
  <c r="D232" i="7"/>
  <c r="C232" i="7"/>
  <c r="E232" i="7" s="1"/>
  <c r="D231" i="7"/>
  <c r="C231" i="7"/>
  <c r="E231" i="7" s="1"/>
  <c r="E230" i="7"/>
  <c r="D230" i="7"/>
  <c r="C230" i="7"/>
  <c r="D229" i="7"/>
  <c r="E229" i="7" s="1"/>
  <c r="C229" i="7"/>
  <c r="D228" i="7"/>
  <c r="C228" i="7"/>
  <c r="D227" i="7"/>
  <c r="C227" i="7"/>
  <c r="E227" i="7" s="1"/>
  <c r="E226" i="7"/>
  <c r="D226" i="7"/>
  <c r="C226" i="7"/>
  <c r="D225" i="7"/>
  <c r="E225" i="7" s="1"/>
  <c r="C225" i="7"/>
  <c r="D224" i="7"/>
  <c r="C224" i="7"/>
  <c r="E224" i="7" s="1"/>
  <c r="D223" i="7"/>
  <c r="C223" i="7"/>
  <c r="E223" i="7" s="1"/>
  <c r="E222" i="7"/>
  <c r="D222" i="7"/>
  <c r="C222" i="7"/>
  <c r="D221" i="7"/>
  <c r="E221" i="7" s="1"/>
  <c r="C221" i="7"/>
  <c r="D220" i="7"/>
  <c r="C220" i="7"/>
  <c r="D219" i="7"/>
  <c r="C219" i="7"/>
  <c r="E219" i="7" s="1"/>
  <c r="E218" i="7"/>
  <c r="D218" i="7"/>
  <c r="C218" i="7"/>
  <c r="D217" i="7"/>
  <c r="E217" i="7" s="1"/>
  <c r="C217" i="7"/>
  <c r="D216" i="7"/>
  <c r="C216" i="7"/>
  <c r="E216" i="7" s="1"/>
  <c r="D215" i="7"/>
  <c r="C215" i="7"/>
  <c r="E215" i="7" s="1"/>
  <c r="E214" i="7"/>
  <c r="D214" i="7"/>
  <c r="C214" i="7"/>
  <c r="D213" i="7"/>
  <c r="E213" i="7" s="1"/>
  <c r="C213" i="7"/>
  <c r="D212" i="7"/>
  <c r="C212" i="7"/>
  <c r="D211" i="7"/>
  <c r="C211" i="7"/>
  <c r="E211" i="7" s="1"/>
  <c r="E210" i="7"/>
  <c r="D210" i="7"/>
  <c r="C210" i="7"/>
  <c r="D209" i="7"/>
  <c r="E209" i="7" s="1"/>
  <c r="C209" i="7"/>
  <c r="D208" i="7"/>
  <c r="C208" i="7"/>
  <c r="E208" i="7" s="1"/>
  <c r="D207" i="7"/>
  <c r="C207" i="7"/>
  <c r="E207" i="7" s="1"/>
  <c r="E206" i="7"/>
  <c r="D206" i="7"/>
  <c r="C206" i="7"/>
  <c r="D205" i="7"/>
  <c r="E205" i="7" s="1"/>
  <c r="C205" i="7"/>
  <c r="D204" i="7"/>
  <c r="C204" i="7"/>
  <c r="D203" i="7"/>
  <c r="C203" i="7"/>
  <c r="E203" i="7" s="1"/>
  <c r="E202" i="7"/>
  <c r="D202" i="7"/>
  <c r="C202" i="7"/>
  <c r="D201" i="7"/>
  <c r="E201" i="7" s="1"/>
  <c r="C201" i="7"/>
  <c r="D200" i="7"/>
  <c r="C200" i="7"/>
  <c r="E200" i="7" s="1"/>
  <c r="D199" i="7"/>
  <c r="C199" i="7"/>
  <c r="E199" i="7" s="1"/>
  <c r="E198" i="7"/>
  <c r="D198" i="7"/>
  <c r="C198" i="7"/>
  <c r="D197" i="7"/>
  <c r="E197" i="7" s="1"/>
  <c r="C197" i="7"/>
  <c r="D196" i="7"/>
  <c r="C196" i="7"/>
  <c r="D195" i="7"/>
  <c r="C195" i="7"/>
  <c r="E195" i="7" s="1"/>
  <c r="E194" i="7"/>
  <c r="D194" i="7"/>
  <c r="C194" i="7"/>
  <c r="D193" i="7"/>
  <c r="E193" i="7" s="1"/>
  <c r="C193" i="7"/>
  <c r="D192" i="7"/>
  <c r="C192" i="7"/>
  <c r="E192" i="7" s="1"/>
  <c r="D191" i="7"/>
  <c r="C191" i="7"/>
  <c r="E191" i="7" s="1"/>
  <c r="E190" i="7"/>
  <c r="D190" i="7"/>
  <c r="C190" i="7"/>
  <c r="D189" i="7"/>
  <c r="E189" i="7" s="1"/>
  <c r="C189" i="7"/>
  <c r="D188" i="7"/>
  <c r="C188" i="7"/>
  <c r="D187" i="7"/>
  <c r="C187" i="7"/>
  <c r="E187" i="7" s="1"/>
  <c r="E186" i="7"/>
  <c r="D186" i="7"/>
  <c r="C186" i="7"/>
  <c r="D185" i="7"/>
  <c r="E185" i="7" s="1"/>
  <c r="C185" i="7"/>
  <c r="D184" i="7"/>
  <c r="C184" i="7"/>
  <c r="E184" i="7" s="1"/>
  <c r="D183" i="7"/>
  <c r="C183" i="7"/>
  <c r="E183" i="7" s="1"/>
  <c r="E182" i="7"/>
  <c r="D182" i="7"/>
  <c r="C182" i="7"/>
  <c r="D181" i="7"/>
  <c r="E181" i="7" s="1"/>
  <c r="C181" i="7"/>
  <c r="D180" i="7"/>
  <c r="C180" i="7"/>
  <c r="D179" i="7"/>
  <c r="C179" i="7"/>
  <c r="E179" i="7" s="1"/>
  <c r="E178" i="7"/>
  <c r="D178" i="7"/>
  <c r="C178" i="7"/>
  <c r="D177" i="7"/>
  <c r="E177" i="7" s="1"/>
  <c r="C177" i="7"/>
  <c r="D176" i="7"/>
  <c r="C176" i="7"/>
  <c r="E176" i="7" s="1"/>
  <c r="D175" i="7"/>
  <c r="C175" i="7"/>
  <c r="E175" i="7" s="1"/>
  <c r="E174" i="7"/>
  <c r="D174" i="7"/>
  <c r="C174" i="7"/>
  <c r="D173" i="7"/>
  <c r="E173" i="7" s="1"/>
  <c r="C173" i="7"/>
  <c r="D172" i="7"/>
  <c r="C172" i="7"/>
  <c r="D171" i="7"/>
  <c r="C171" i="7"/>
  <c r="E171" i="7" s="1"/>
  <c r="E170" i="7"/>
  <c r="D170" i="7"/>
  <c r="C170" i="7"/>
  <c r="D169" i="7"/>
  <c r="E169" i="7" s="1"/>
  <c r="C169" i="7"/>
  <c r="D168" i="7"/>
  <c r="C168" i="7"/>
  <c r="E168" i="7" s="1"/>
  <c r="D167" i="7"/>
  <c r="C167" i="7"/>
  <c r="E167" i="7" s="1"/>
  <c r="D166" i="7"/>
  <c r="E166" i="7" s="1"/>
  <c r="C166" i="7"/>
  <c r="D165" i="7"/>
  <c r="C165" i="7"/>
  <c r="E165" i="7" s="1"/>
  <c r="E164" i="7"/>
  <c r="D164" i="7"/>
  <c r="C164" i="7"/>
  <c r="D163" i="7"/>
  <c r="E163" i="7" s="1"/>
  <c r="C163" i="7"/>
  <c r="D162" i="7"/>
  <c r="C162" i="7"/>
  <c r="E162" i="7" s="1"/>
  <c r="D161" i="7"/>
  <c r="C161" i="7"/>
  <c r="E161" i="7" s="1"/>
  <c r="E160" i="7"/>
  <c r="D160" i="7"/>
  <c r="C160" i="7"/>
  <c r="D159" i="7"/>
  <c r="E159" i="7" s="1"/>
  <c r="C159" i="7"/>
  <c r="D158" i="7"/>
  <c r="C158" i="7"/>
  <c r="E158" i="7" s="1"/>
  <c r="D157" i="7"/>
  <c r="C157" i="7"/>
  <c r="E157" i="7" s="1"/>
  <c r="E156" i="7"/>
  <c r="D156" i="7"/>
  <c r="C156" i="7"/>
  <c r="D155" i="7"/>
  <c r="E155" i="7" s="1"/>
  <c r="C155" i="7"/>
  <c r="D154" i="7"/>
  <c r="C154" i="7"/>
  <c r="E154" i="7" s="1"/>
  <c r="D153" i="7"/>
  <c r="C153" i="7"/>
  <c r="E153" i="7" s="1"/>
  <c r="E152" i="7"/>
  <c r="D152" i="7"/>
  <c r="C152" i="7"/>
  <c r="D151" i="7"/>
  <c r="E151" i="7" s="1"/>
  <c r="C151" i="7"/>
  <c r="D150" i="7"/>
  <c r="C150" i="7"/>
  <c r="E150" i="7" s="1"/>
  <c r="D149" i="7"/>
  <c r="C149" i="7"/>
  <c r="E149" i="7" s="1"/>
  <c r="E148" i="7"/>
  <c r="D148" i="7"/>
  <c r="C148" i="7"/>
  <c r="D147" i="7"/>
  <c r="E147" i="7" s="1"/>
  <c r="C147" i="7"/>
  <c r="D146" i="7"/>
  <c r="C146" i="7"/>
  <c r="E146" i="7" s="1"/>
  <c r="D145" i="7"/>
  <c r="C145" i="7"/>
  <c r="E145" i="7" s="1"/>
  <c r="E144" i="7"/>
  <c r="D144" i="7"/>
  <c r="C144" i="7"/>
  <c r="D143" i="7"/>
  <c r="E143" i="7" s="1"/>
  <c r="C143" i="7"/>
  <c r="D142" i="7"/>
  <c r="C142" i="7"/>
  <c r="E142" i="7" s="1"/>
  <c r="D141" i="7"/>
  <c r="C141" i="7"/>
  <c r="E141" i="7" s="1"/>
  <c r="E140" i="7"/>
  <c r="D140" i="7"/>
  <c r="C140" i="7"/>
  <c r="D139" i="7"/>
  <c r="E139" i="7" s="1"/>
  <c r="C139" i="7"/>
  <c r="D138" i="7"/>
  <c r="C138" i="7"/>
  <c r="E138" i="7" s="1"/>
  <c r="D137" i="7"/>
  <c r="C137" i="7"/>
  <c r="E137" i="7" s="1"/>
  <c r="E136" i="7"/>
  <c r="D136" i="7"/>
  <c r="C136" i="7"/>
  <c r="D135" i="7"/>
  <c r="E135" i="7" s="1"/>
  <c r="C135" i="7"/>
  <c r="D134" i="7"/>
  <c r="C134" i="7"/>
  <c r="E134" i="7" s="1"/>
  <c r="D133" i="7"/>
  <c r="C133" i="7"/>
  <c r="E133" i="7" s="1"/>
  <c r="E132" i="7"/>
  <c r="D132" i="7"/>
  <c r="C132" i="7"/>
  <c r="D131" i="7"/>
  <c r="E131" i="7" s="1"/>
  <c r="C131" i="7"/>
  <c r="D130" i="7"/>
  <c r="C130" i="7"/>
  <c r="E130" i="7" s="1"/>
  <c r="D129" i="7"/>
  <c r="C129" i="7"/>
  <c r="E129" i="7" s="1"/>
  <c r="E128" i="7"/>
  <c r="D128" i="7"/>
  <c r="C128" i="7"/>
  <c r="E127" i="7"/>
  <c r="D127" i="7"/>
  <c r="C127" i="7"/>
  <c r="D126" i="7"/>
  <c r="C126" i="7"/>
  <c r="E126" i="7" s="1"/>
  <c r="D125" i="7"/>
  <c r="C125" i="7"/>
  <c r="E125" i="7" s="1"/>
  <c r="E124" i="7"/>
  <c r="D124" i="7"/>
  <c r="C124" i="7"/>
  <c r="D123" i="7"/>
  <c r="E123" i="7" s="1"/>
  <c r="C123" i="7"/>
  <c r="D122" i="7"/>
  <c r="C122" i="7"/>
  <c r="D121" i="7"/>
  <c r="C121" i="7"/>
  <c r="E121" i="7" s="1"/>
  <c r="E120" i="7"/>
  <c r="D120" i="7"/>
  <c r="C120" i="7"/>
  <c r="E119" i="7"/>
  <c r="D119" i="7"/>
  <c r="C119" i="7"/>
  <c r="D118" i="7"/>
  <c r="C118" i="7"/>
  <c r="E118" i="7" s="1"/>
  <c r="D117" i="7"/>
  <c r="C117" i="7"/>
  <c r="E117" i="7" s="1"/>
  <c r="E116" i="7"/>
  <c r="D116" i="7"/>
  <c r="C116" i="7"/>
  <c r="D115" i="7"/>
  <c r="E115" i="7" s="1"/>
  <c r="C115" i="7"/>
  <c r="D114" i="7"/>
  <c r="C114" i="7"/>
  <c r="D113" i="7"/>
  <c r="C113" i="7"/>
  <c r="E113" i="7" s="1"/>
  <c r="E112" i="7"/>
  <c r="D112" i="7"/>
  <c r="C112" i="7"/>
  <c r="E111" i="7"/>
  <c r="D111" i="7"/>
  <c r="C111" i="7"/>
  <c r="D110" i="7"/>
  <c r="C110" i="7"/>
  <c r="E110" i="7" s="1"/>
  <c r="D109" i="7"/>
  <c r="C109" i="7"/>
  <c r="E109" i="7" s="1"/>
  <c r="E108" i="7"/>
  <c r="D108" i="7"/>
  <c r="C108" i="7"/>
  <c r="D107" i="7"/>
  <c r="E107" i="7" s="1"/>
  <c r="C107" i="7"/>
  <c r="D106" i="7"/>
  <c r="C106" i="7"/>
  <c r="D105" i="7"/>
  <c r="C105" i="7"/>
  <c r="E105" i="7" s="1"/>
  <c r="E104" i="7"/>
  <c r="D104" i="7"/>
  <c r="C104" i="7"/>
  <c r="E103" i="7"/>
  <c r="D103" i="7"/>
  <c r="C103" i="7"/>
  <c r="D102" i="7"/>
  <c r="C102" i="7"/>
  <c r="E102" i="7" s="1"/>
  <c r="D101" i="7"/>
  <c r="C101" i="7"/>
  <c r="E101" i="7" s="1"/>
  <c r="E100" i="7"/>
  <c r="D100" i="7"/>
  <c r="C100" i="7"/>
  <c r="D99" i="7"/>
  <c r="E99" i="7" s="1"/>
  <c r="C99" i="7"/>
  <c r="D98" i="7"/>
  <c r="C98" i="7"/>
  <c r="D97" i="7"/>
  <c r="C97" i="7"/>
  <c r="E97" i="7" s="1"/>
  <c r="E96" i="7"/>
  <c r="D96" i="7"/>
  <c r="C96" i="7"/>
  <c r="E95" i="7"/>
  <c r="D95" i="7"/>
  <c r="C95" i="7"/>
  <c r="D94" i="7"/>
  <c r="C94" i="7"/>
  <c r="E94" i="7" s="1"/>
  <c r="D93" i="7"/>
  <c r="C93" i="7"/>
  <c r="E93" i="7" s="1"/>
  <c r="E92" i="7"/>
  <c r="D92" i="7"/>
  <c r="C92" i="7"/>
  <c r="D91" i="7"/>
  <c r="E91" i="7" s="1"/>
  <c r="C91" i="7"/>
  <c r="D90" i="7"/>
  <c r="C90" i="7"/>
  <c r="D89" i="7"/>
  <c r="C89" i="7"/>
  <c r="E89" i="7" s="1"/>
  <c r="E88" i="7"/>
  <c r="D88" i="7"/>
  <c r="C88" i="7"/>
  <c r="E87" i="7"/>
  <c r="D87" i="7"/>
  <c r="C87" i="7"/>
  <c r="D86" i="7"/>
  <c r="C86" i="7"/>
  <c r="E86" i="7" s="1"/>
  <c r="D85" i="7"/>
  <c r="C85" i="7"/>
  <c r="E85" i="7" s="1"/>
  <c r="E84" i="7"/>
  <c r="D84" i="7"/>
  <c r="C84" i="7"/>
  <c r="D83" i="7"/>
  <c r="E83" i="7" s="1"/>
  <c r="C83" i="7"/>
  <c r="D82" i="7"/>
  <c r="C82" i="7"/>
  <c r="D81" i="7"/>
  <c r="C81" i="7"/>
  <c r="E81" i="7" s="1"/>
  <c r="E80" i="7"/>
  <c r="D80" i="7"/>
  <c r="C80" i="7"/>
  <c r="E79" i="7"/>
  <c r="D79" i="7"/>
  <c r="C79" i="7"/>
  <c r="D78" i="7"/>
  <c r="C78" i="7"/>
  <c r="E78" i="7" s="1"/>
  <c r="D77" i="7"/>
  <c r="C77" i="7"/>
  <c r="E77" i="7" s="1"/>
  <c r="E76" i="7"/>
  <c r="D76" i="7"/>
  <c r="C76" i="7"/>
  <c r="D75" i="7"/>
  <c r="E75" i="7" s="1"/>
  <c r="C75" i="7"/>
  <c r="D74" i="7"/>
  <c r="C74" i="7"/>
  <c r="D73" i="7"/>
  <c r="C73" i="7"/>
  <c r="E73" i="7" s="1"/>
  <c r="E72" i="7"/>
  <c r="D72" i="7"/>
  <c r="C72" i="7"/>
  <c r="E71" i="7"/>
  <c r="D71" i="7"/>
  <c r="C71" i="7"/>
  <c r="D70" i="7"/>
  <c r="C70" i="7"/>
  <c r="E70" i="7" s="1"/>
  <c r="D69" i="7"/>
  <c r="C69" i="7"/>
  <c r="E69" i="7" s="1"/>
  <c r="E68" i="7"/>
  <c r="D68" i="7"/>
  <c r="C68" i="7"/>
  <c r="D67" i="7"/>
  <c r="E67" i="7" s="1"/>
  <c r="C67" i="7"/>
  <c r="D66" i="7"/>
  <c r="C66" i="7"/>
  <c r="D65" i="7"/>
  <c r="C65" i="7"/>
  <c r="E65" i="7" s="1"/>
  <c r="E64" i="7"/>
  <c r="D64" i="7"/>
  <c r="C64" i="7"/>
  <c r="E63" i="7"/>
  <c r="D63" i="7"/>
  <c r="C63" i="7"/>
  <c r="D62" i="7"/>
  <c r="C62" i="7"/>
  <c r="E62" i="7" s="1"/>
  <c r="D61" i="7"/>
  <c r="C61" i="7"/>
  <c r="E61" i="7" s="1"/>
  <c r="E60" i="7"/>
  <c r="D60" i="7"/>
  <c r="C60" i="7"/>
  <c r="D59" i="7"/>
  <c r="E59" i="7" s="1"/>
  <c r="C59" i="7"/>
  <c r="D58" i="7"/>
  <c r="C58" i="7"/>
  <c r="D57" i="7"/>
  <c r="C57" i="7"/>
  <c r="E57" i="7" s="1"/>
  <c r="E56" i="7"/>
  <c r="D56" i="7"/>
  <c r="C56" i="7"/>
  <c r="E55" i="7"/>
  <c r="D55" i="7"/>
  <c r="C55" i="7"/>
  <c r="D54" i="7"/>
  <c r="C54" i="7"/>
  <c r="E54" i="7" s="1"/>
  <c r="D53" i="7"/>
  <c r="C53" i="7"/>
  <c r="E53" i="7" s="1"/>
  <c r="E52" i="7"/>
  <c r="D52" i="7"/>
  <c r="C52" i="7"/>
  <c r="D51" i="7"/>
  <c r="E51" i="7" s="1"/>
  <c r="C51" i="7"/>
  <c r="D50" i="7"/>
  <c r="C50" i="7"/>
  <c r="D49" i="7"/>
  <c r="C49" i="7"/>
  <c r="E49" i="7" s="1"/>
  <c r="E48" i="7"/>
  <c r="D48" i="7"/>
  <c r="C48" i="7"/>
  <c r="E47" i="7"/>
  <c r="D47" i="7"/>
  <c r="C47" i="7"/>
  <c r="D46" i="7"/>
  <c r="C46" i="7"/>
  <c r="E46" i="7" s="1"/>
  <c r="D45" i="7"/>
  <c r="C45" i="7"/>
  <c r="E45" i="7" s="1"/>
  <c r="E44" i="7"/>
  <c r="D44" i="7"/>
  <c r="C44" i="7"/>
  <c r="D43" i="7"/>
  <c r="E43" i="7" s="1"/>
  <c r="C43" i="7"/>
  <c r="D42" i="7"/>
  <c r="C42" i="7"/>
  <c r="D41" i="7"/>
  <c r="C41" i="7"/>
  <c r="E41" i="7" s="1"/>
  <c r="D40" i="7"/>
  <c r="C40" i="7"/>
  <c r="E40" i="7" s="1"/>
  <c r="E39" i="7"/>
  <c r="D39" i="7"/>
  <c r="C39" i="7"/>
  <c r="D38" i="7"/>
  <c r="E38" i="7" s="1"/>
  <c r="C38" i="7"/>
  <c r="D37" i="7"/>
  <c r="C37" i="7"/>
  <c r="E37" i="7" s="1"/>
  <c r="E36" i="7"/>
  <c r="D36" i="7"/>
  <c r="C36" i="7"/>
  <c r="D35" i="7"/>
  <c r="E35" i="7" s="1"/>
  <c r="C35" i="7"/>
  <c r="D34" i="7"/>
  <c r="C34" i="7"/>
  <c r="E34" i="7" s="1"/>
  <c r="D33" i="7"/>
  <c r="C33" i="7"/>
  <c r="E32" i="7"/>
  <c r="D32" i="7"/>
  <c r="C32" i="7"/>
  <c r="D31" i="7"/>
  <c r="E31" i="7" s="1"/>
  <c r="C31" i="7"/>
  <c r="D30" i="7"/>
  <c r="C30" i="7"/>
  <c r="E30" i="7" s="1"/>
  <c r="D29" i="7"/>
  <c r="C29" i="7"/>
  <c r="D28" i="7"/>
  <c r="C28" i="7"/>
  <c r="E28" i="7" s="1"/>
  <c r="E27" i="7"/>
  <c r="D27" i="7"/>
  <c r="C27" i="7"/>
  <c r="E26" i="7"/>
  <c r="D26" i="7"/>
  <c r="C26" i="7"/>
  <c r="D25" i="7"/>
  <c r="C25" i="7"/>
  <c r="E25" i="7" s="1"/>
  <c r="D24" i="7"/>
  <c r="C24" i="7"/>
  <c r="E24" i="7" s="1"/>
  <c r="E23" i="7"/>
  <c r="D23" i="7"/>
  <c r="C23" i="7"/>
  <c r="D22" i="7"/>
  <c r="E22" i="7" s="1"/>
  <c r="C22" i="7"/>
  <c r="D21" i="7"/>
  <c r="C21" i="7"/>
  <c r="E21" i="7" s="1"/>
  <c r="D20" i="7"/>
  <c r="C20" i="7"/>
  <c r="E20" i="7" s="1"/>
  <c r="E19" i="7"/>
  <c r="D19" i="7"/>
  <c r="C19" i="7"/>
  <c r="D18" i="7"/>
  <c r="E18" i="7" s="1"/>
  <c r="C18" i="7"/>
  <c r="D17" i="7"/>
  <c r="C17" i="7"/>
  <c r="E17" i="7" s="1"/>
  <c r="D16" i="7"/>
  <c r="C16" i="7"/>
  <c r="E16" i="7" s="1"/>
  <c r="E15" i="7"/>
  <c r="D15" i="7"/>
  <c r="C15" i="7"/>
  <c r="D14" i="7"/>
  <c r="E14" i="7" s="1"/>
  <c r="C14" i="7"/>
  <c r="D13" i="7"/>
  <c r="C13" i="7"/>
  <c r="E13" i="7" s="1"/>
  <c r="D12" i="7"/>
  <c r="C12" i="7"/>
  <c r="E12" i="7" s="1"/>
  <c r="E11" i="7"/>
  <c r="D11" i="7"/>
  <c r="C11" i="7"/>
  <c r="D10" i="7"/>
  <c r="E10" i="7" s="1"/>
  <c r="C10" i="7"/>
  <c r="I9" i="7"/>
  <c r="D9" i="7"/>
  <c r="E9" i="7" s="1"/>
  <c r="C9" i="7"/>
  <c r="D8" i="7"/>
  <c r="E8" i="7" s="1"/>
  <c r="C8" i="7"/>
  <c r="D7" i="7"/>
  <c r="E7" i="7" s="1"/>
  <c r="C7" i="7"/>
  <c r="D6" i="7"/>
  <c r="C6" i="7"/>
  <c r="E6" i="7" s="1"/>
  <c r="D5" i="7"/>
  <c r="C5" i="7"/>
  <c r="E5" i="7" s="1"/>
  <c r="E4" i="7"/>
  <c r="D4" i="7"/>
  <c r="C4" i="7"/>
  <c r="D3" i="7"/>
  <c r="E3" i="7" s="1"/>
  <c r="C3" i="7"/>
  <c r="E2" i="7"/>
  <c r="D247" i="6"/>
  <c r="E247" i="6" s="1"/>
  <c r="C247" i="6"/>
  <c r="D246" i="6"/>
  <c r="C246" i="6"/>
  <c r="E246" i="6" s="1"/>
  <c r="D245" i="6"/>
  <c r="C245" i="6"/>
  <c r="E245" i="6" s="1"/>
  <c r="E244" i="6"/>
  <c r="D244" i="6"/>
  <c r="C244" i="6"/>
  <c r="D243" i="6"/>
  <c r="E243" i="6" s="1"/>
  <c r="C243" i="6"/>
  <c r="D242" i="6"/>
  <c r="C242" i="6"/>
  <c r="E242" i="6" s="1"/>
  <c r="D241" i="6"/>
  <c r="C241" i="6"/>
  <c r="E241" i="6" s="1"/>
  <c r="E240" i="6"/>
  <c r="D240" i="6"/>
  <c r="C240" i="6"/>
  <c r="D239" i="6"/>
  <c r="E239" i="6" s="1"/>
  <c r="C239" i="6"/>
  <c r="D238" i="6"/>
  <c r="C238" i="6"/>
  <c r="E238" i="6" s="1"/>
  <c r="D237" i="6"/>
  <c r="C237" i="6"/>
  <c r="E237" i="6" s="1"/>
  <c r="E236" i="6"/>
  <c r="D236" i="6"/>
  <c r="C236" i="6"/>
  <c r="D235" i="6"/>
  <c r="E235" i="6" s="1"/>
  <c r="C235" i="6"/>
  <c r="D234" i="6"/>
  <c r="C234" i="6"/>
  <c r="E234" i="6" s="1"/>
  <c r="D233" i="6"/>
  <c r="C233" i="6"/>
  <c r="E233" i="6" s="1"/>
  <c r="E232" i="6"/>
  <c r="D232" i="6"/>
  <c r="C232" i="6"/>
  <c r="D231" i="6"/>
  <c r="E231" i="6" s="1"/>
  <c r="C231" i="6"/>
  <c r="D230" i="6"/>
  <c r="C230" i="6"/>
  <c r="E230" i="6" s="1"/>
  <c r="D229" i="6"/>
  <c r="C229" i="6"/>
  <c r="E229" i="6" s="1"/>
  <c r="E228" i="6"/>
  <c r="D228" i="6"/>
  <c r="C228" i="6"/>
  <c r="D227" i="6"/>
  <c r="E227" i="6" s="1"/>
  <c r="C227" i="6"/>
  <c r="D226" i="6"/>
  <c r="C226" i="6"/>
  <c r="E226" i="6" s="1"/>
  <c r="D225" i="6"/>
  <c r="C225" i="6"/>
  <c r="E225" i="6" s="1"/>
  <c r="E224" i="6"/>
  <c r="D224" i="6"/>
  <c r="C224" i="6"/>
  <c r="D223" i="6"/>
  <c r="E223" i="6" s="1"/>
  <c r="C223" i="6"/>
  <c r="D222" i="6"/>
  <c r="C222" i="6"/>
  <c r="E222" i="6" s="1"/>
  <c r="D221" i="6"/>
  <c r="C221" i="6"/>
  <c r="E221" i="6" s="1"/>
  <c r="E220" i="6"/>
  <c r="D220" i="6"/>
  <c r="C220" i="6"/>
  <c r="D219" i="6"/>
  <c r="E219" i="6" s="1"/>
  <c r="C219" i="6"/>
  <c r="D218" i="6"/>
  <c r="C218" i="6"/>
  <c r="E218" i="6" s="1"/>
  <c r="D217" i="6"/>
  <c r="C217" i="6"/>
  <c r="E217" i="6" s="1"/>
  <c r="E216" i="6"/>
  <c r="D216" i="6"/>
  <c r="C216" i="6"/>
  <c r="D215" i="6"/>
  <c r="E215" i="6" s="1"/>
  <c r="C215" i="6"/>
  <c r="D214" i="6"/>
  <c r="C214" i="6"/>
  <c r="E214" i="6" s="1"/>
  <c r="D213" i="6"/>
  <c r="C213" i="6"/>
  <c r="E213" i="6" s="1"/>
  <c r="E212" i="6"/>
  <c r="D212" i="6"/>
  <c r="C212" i="6"/>
  <c r="D211" i="6"/>
  <c r="E211" i="6" s="1"/>
  <c r="C211" i="6"/>
  <c r="D210" i="6"/>
  <c r="C210" i="6"/>
  <c r="E210" i="6" s="1"/>
  <c r="D209" i="6"/>
  <c r="C209" i="6"/>
  <c r="E209" i="6" s="1"/>
  <c r="E208" i="6"/>
  <c r="D208" i="6"/>
  <c r="C208" i="6"/>
  <c r="D207" i="6"/>
  <c r="E207" i="6" s="1"/>
  <c r="C207" i="6"/>
  <c r="D206" i="6"/>
  <c r="C206" i="6"/>
  <c r="E206" i="6" s="1"/>
  <c r="D205" i="6"/>
  <c r="C205" i="6"/>
  <c r="E205" i="6" s="1"/>
  <c r="E204" i="6"/>
  <c r="D204" i="6"/>
  <c r="C204" i="6"/>
  <c r="D203" i="6"/>
  <c r="E203" i="6" s="1"/>
  <c r="C203" i="6"/>
  <c r="D202" i="6"/>
  <c r="C202" i="6"/>
  <c r="E202" i="6" s="1"/>
  <c r="D201" i="6"/>
  <c r="C201" i="6"/>
  <c r="E201" i="6" s="1"/>
  <c r="E200" i="6"/>
  <c r="D200" i="6"/>
  <c r="C200" i="6"/>
  <c r="D199" i="6"/>
  <c r="E199" i="6" s="1"/>
  <c r="C199" i="6"/>
  <c r="D198" i="6"/>
  <c r="C198" i="6"/>
  <c r="E198" i="6" s="1"/>
  <c r="D197" i="6"/>
  <c r="C197" i="6"/>
  <c r="E197" i="6" s="1"/>
  <c r="E196" i="6"/>
  <c r="D196" i="6"/>
  <c r="C196" i="6"/>
  <c r="D195" i="6"/>
  <c r="E195" i="6" s="1"/>
  <c r="C195" i="6"/>
  <c r="D194" i="6"/>
  <c r="C194" i="6"/>
  <c r="E194" i="6" s="1"/>
  <c r="D193" i="6"/>
  <c r="C193" i="6"/>
  <c r="E193" i="6" s="1"/>
  <c r="E192" i="6"/>
  <c r="D192" i="6"/>
  <c r="C192" i="6"/>
  <c r="D191" i="6"/>
  <c r="E191" i="6" s="1"/>
  <c r="C191" i="6"/>
  <c r="D190" i="6"/>
  <c r="C190" i="6"/>
  <c r="E190" i="6" s="1"/>
  <c r="D189" i="6"/>
  <c r="C189" i="6"/>
  <c r="E189" i="6" s="1"/>
  <c r="E188" i="6"/>
  <c r="D188" i="6"/>
  <c r="C188" i="6"/>
  <c r="D187" i="6"/>
  <c r="E187" i="6" s="1"/>
  <c r="C187" i="6"/>
  <c r="D186" i="6"/>
  <c r="C186" i="6"/>
  <c r="E186" i="6" s="1"/>
  <c r="D185" i="6"/>
  <c r="C185" i="6"/>
  <c r="E185" i="6" s="1"/>
  <c r="E184" i="6"/>
  <c r="D184" i="6"/>
  <c r="C184" i="6"/>
  <c r="D183" i="6"/>
  <c r="E183" i="6" s="1"/>
  <c r="C183" i="6"/>
  <c r="D182" i="6"/>
  <c r="C182" i="6"/>
  <c r="E182" i="6" s="1"/>
  <c r="D181" i="6"/>
  <c r="C181" i="6"/>
  <c r="E181" i="6" s="1"/>
  <c r="E180" i="6"/>
  <c r="D180" i="6"/>
  <c r="C180" i="6"/>
  <c r="D179" i="6"/>
  <c r="E179" i="6" s="1"/>
  <c r="C179" i="6"/>
  <c r="D178" i="6"/>
  <c r="C178" i="6"/>
  <c r="E178" i="6" s="1"/>
  <c r="D177" i="6"/>
  <c r="C177" i="6"/>
  <c r="E177" i="6" s="1"/>
  <c r="E176" i="6"/>
  <c r="D176" i="6"/>
  <c r="C176" i="6"/>
  <c r="D175" i="6"/>
  <c r="E175" i="6" s="1"/>
  <c r="C175" i="6"/>
  <c r="D174" i="6"/>
  <c r="C174" i="6"/>
  <c r="E174" i="6" s="1"/>
  <c r="D173" i="6"/>
  <c r="C173" i="6"/>
  <c r="E173" i="6" s="1"/>
  <c r="E172" i="6"/>
  <c r="D172" i="6"/>
  <c r="C172" i="6"/>
  <c r="D171" i="6"/>
  <c r="E171" i="6" s="1"/>
  <c r="C171" i="6"/>
  <c r="D170" i="6"/>
  <c r="C170" i="6"/>
  <c r="E170" i="6" s="1"/>
  <c r="D169" i="6"/>
  <c r="C169" i="6"/>
  <c r="E169" i="6" s="1"/>
  <c r="E168" i="6"/>
  <c r="D168" i="6"/>
  <c r="C168" i="6"/>
  <c r="D167" i="6"/>
  <c r="E167" i="6" s="1"/>
  <c r="C167" i="6"/>
  <c r="D166" i="6"/>
  <c r="C166" i="6"/>
  <c r="E166" i="6" s="1"/>
  <c r="D165" i="6"/>
  <c r="C165" i="6"/>
  <c r="E165" i="6" s="1"/>
  <c r="E164" i="6"/>
  <c r="D164" i="6"/>
  <c r="C164" i="6"/>
  <c r="D163" i="6"/>
  <c r="E163" i="6" s="1"/>
  <c r="C163" i="6"/>
  <c r="D162" i="6"/>
  <c r="C162" i="6"/>
  <c r="E162" i="6" s="1"/>
  <c r="D161" i="6"/>
  <c r="C161" i="6"/>
  <c r="E161" i="6" s="1"/>
  <c r="E160" i="6"/>
  <c r="D160" i="6"/>
  <c r="C160" i="6"/>
  <c r="D159" i="6"/>
  <c r="E159" i="6" s="1"/>
  <c r="C159" i="6"/>
  <c r="D158" i="6"/>
  <c r="C158" i="6"/>
  <c r="E158" i="6" s="1"/>
  <c r="D157" i="6"/>
  <c r="C157" i="6"/>
  <c r="E157" i="6" s="1"/>
  <c r="E156" i="6"/>
  <c r="D156" i="6"/>
  <c r="C156" i="6"/>
  <c r="D155" i="6"/>
  <c r="E155" i="6" s="1"/>
  <c r="C155" i="6"/>
  <c r="D154" i="6"/>
  <c r="C154" i="6"/>
  <c r="E154" i="6" s="1"/>
  <c r="D153" i="6"/>
  <c r="C153" i="6"/>
  <c r="E153" i="6" s="1"/>
  <c r="E152" i="6"/>
  <c r="D152" i="6"/>
  <c r="C152" i="6"/>
  <c r="D151" i="6"/>
  <c r="E151" i="6" s="1"/>
  <c r="C151" i="6"/>
  <c r="D150" i="6"/>
  <c r="C150" i="6"/>
  <c r="E150" i="6" s="1"/>
  <c r="D149" i="6"/>
  <c r="C149" i="6"/>
  <c r="E149" i="6" s="1"/>
  <c r="E148" i="6"/>
  <c r="D148" i="6"/>
  <c r="C148" i="6"/>
  <c r="D147" i="6"/>
  <c r="E147" i="6" s="1"/>
  <c r="C147" i="6"/>
  <c r="D146" i="6"/>
  <c r="C146" i="6"/>
  <c r="E146" i="6" s="1"/>
  <c r="D145" i="6"/>
  <c r="C145" i="6"/>
  <c r="E145" i="6" s="1"/>
  <c r="E144" i="6"/>
  <c r="D144" i="6"/>
  <c r="C144" i="6"/>
  <c r="D143" i="6"/>
  <c r="E143" i="6" s="1"/>
  <c r="C143" i="6"/>
  <c r="D142" i="6"/>
  <c r="C142" i="6"/>
  <c r="E142" i="6" s="1"/>
  <c r="D141" i="6"/>
  <c r="C141" i="6"/>
  <c r="E141" i="6" s="1"/>
  <c r="E140" i="6"/>
  <c r="D140" i="6"/>
  <c r="C140" i="6"/>
  <c r="D139" i="6"/>
  <c r="E139" i="6" s="1"/>
  <c r="C139" i="6"/>
  <c r="D138" i="6"/>
  <c r="C138" i="6"/>
  <c r="E138" i="6" s="1"/>
  <c r="D137" i="6"/>
  <c r="C137" i="6"/>
  <c r="E137" i="6" s="1"/>
  <c r="E136" i="6"/>
  <c r="D136" i="6"/>
  <c r="C136" i="6"/>
  <c r="D135" i="6"/>
  <c r="E135" i="6" s="1"/>
  <c r="C135" i="6"/>
  <c r="D134" i="6"/>
  <c r="C134" i="6"/>
  <c r="E134" i="6" s="1"/>
  <c r="D133" i="6"/>
  <c r="C133" i="6"/>
  <c r="E133" i="6" s="1"/>
  <c r="E132" i="6"/>
  <c r="D132" i="6"/>
  <c r="C132" i="6"/>
  <c r="D131" i="6"/>
  <c r="E131" i="6" s="1"/>
  <c r="C131" i="6"/>
  <c r="D130" i="6"/>
  <c r="C130" i="6"/>
  <c r="E130" i="6" s="1"/>
  <c r="D129" i="6"/>
  <c r="C129" i="6"/>
  <c r="E129" i="6" s="1"/>
  <c r="E128" i="6"/>
  <c r="D128" i="6"/>
  <c r="C128" i="6"/>
  <c r="D127" i="6"/>
  <c r="E127" i="6" s="1"/>
  <c r="C127" i="6"/>
  <c r="D126" i="6"/>
  <c r="C126" i="6"/>
  <c r="E126" i="6" s="1"/>
  <c r="D125" i="6"/>
  <c r="C125" i="6"/>
  <c r="E125" i="6" s="1"/>
  <c r="E124" i="6"/>
  <c r="D124" i="6"/>
  <c r="C124" i="6"/>
  <c r="D123" i="6"/>
  <c r="E123" i="6" s="1"/>
  <c r="C123" i="6"/>
  <c r="D122" i="6"/>
  <c r="C122" i="6"/>
  <c r="E122" i="6" s="1"/>
  <c r="D121" i="6"/>
  <c r="C121" i="6"/>
  <c r="E121" i="6" s="1"/>
  <c r="E120" i="6"/>
  <c r="D120" i="6"/>
  <c r="C120" i="6"/>
  <c r="D119" i="6"/>
  <c r="E119" i="6" s="1"/>
  <c r="C119" i="6"/>
  <c r="D118" i="6"/>
  <c r="C118" i="6"/>
  <c r="E118" i="6" s="1"/>
  <c r="D117" i="6"/>
  <c r="C117" i="6"/>
  <c r="E117" i="6" s="1"/>
  <c r="E116" i="6"/>
  <c r="D116" i="6"/>
  <c r="C116" i="6"/>
  <c r="D115" i="6"/>
  <c r="E115" i="6" s="1"/>
  <c r="C115" i="6"/>
  <c r="D114" i="6"/>
  <c r="C114" i="6"/>
  <c r="E114" i="6" s="1"/>
  <c r="D113" i="6"/>
  <c r="C113" i="6"/>
  <c r="E113" i="6" s="1"/>
  <c r="E112" i="6"/>
  <c r="D112" i="6"/>
  <c r="C112" i="6"/>
  <c r="D111" i="6"/>
  <c r="E111" i="6" s="1"/>
  <c r="C111" i="6"/>
  <c r="D110" i="6"/>
  <c r="C110" i="6"/>
  <c r="E110" i="6" s="1"/>
  <c r="D109" i="6"/>
  <c r="C109" i="6"/>
  <c r="E109" i="6" s="1"/>
  <c r="E108" i="6"/>
  <c r="D108" i="6"/>
  <c r="C108" i="6"/>
  <c r="D107" i="6"/>
  <c r="C107" i="6"/>
  <c r="E107" i="6" s="1"/>
  <c r="D106" i="6"/>
  <c r="C106" i="6"/>
  <c r="E106" i="6" s="1"/>
  <c r="E105" i="6"/>
  <c r="D105" i="6"/>
  <c r="C105" i="6"/>
  <c r="E104" i="6"/>
  <c r="D104" i="6"/>
  <c r="C104" i="6"/>
  <c r="D103" i="6"/>
  <c r="C103" i="6"/>
  <c r="E103" i="6" s="1"/>
  <c r="D102" i="6"/>
  <c r="C102" i="6"/>
  <c r="E102" i="6" s="1"/>
  <c r="E101" i="6"/>
  <c r="D101" i="6"/>
  <c r="C101" i="6"/>
  <c r="D100" i="6"/>
  <c r="E100" i="6" s="1"/>
  <c r="C100" i="6"/>
  <c r="D99" i="6"/>
  <c r="C99" i="6"/>
  <c r="E99" i="6" s="1"/>
  <c r="D98" i="6"/>
  <c r="C98" i="6"/>
  <c r="E98" i="6" s="1"/>
  <c r="E97" i="6"/>
  <c r="D97" i="6"/>
  <c r="C97" i="6"/>
  <c r="E96" i="6"/>
  <c r="D96" i="6"/>
  <c r="C96" i="6"/>
  <c r="D95" i="6"/>
  <c r="C95" i="6"/>
  <c r="E95" i="6" s="1"/>
  <c r="D94" i="6"/>
  <c r="C94" i="6"/>
  <c r="E94" i="6" s="1"/>
  <c r="E93" i="6"/>
  <c r="D93" i="6"/>
  <c r="C93" i="6"/>
  <c r="D92" i="6"/>
  <c r="E92" i="6" s="1"/>
  <c r="C92" i="6"/>
  <c r="D91" i="6"/>
  <c r="C91" i="6"/>
  <c r="E91" i="6" s="1"/>
  <c r="D90" i="6"/>
  <c r="C90" i="6"/>
  <c r="E90" i="6" s="1"/>
  <c r="E89" i="6"/>
  <c r="D89" i="6"/>
  <c r="C89" i="6"/>
  <c r="E88" i="6"/>
  <c r="D88" i="6"/>
  <c r="C88" i="6"/>
  <c r="D87" i="6"/>
  <c r="C87" i="6"/>
  <c r="E87" i="6" s="1"/>
  <c r="D86" i="6"/>
  <c r="C86" i="6"/>
  <c r="E86" i="6" s="1"/>
  <c r="E85" i="6"/>
  <c r="D85" i="6"/>
  <c r="C85" i="6"/>
  <c r="D84" i="6"/>
  <c r="E84" i="6" s="1"/>
  <c r="C84" i="6"/>
  <c r="D83" i="6"/>
  <c r="C83" i="6"/>
  <c r="E83" i="6" s="1"/>
  <c r="D82" i="6"/>
  <c r="C82" i="6"/>
  <c r="E82" i="6" s="1"/>
  <c r="E81" i="6"/>
  <c r="D81" i="6"/>
  <c r="C81" i="6"/>
  <c r="E80" i="6"/>
  <c r="D80" i="6"/>
  <c r="C80" i="6"/>
  <c r="D79" i="6"/>
  <c r="C79" i="6"/>
  <c r="E79" i="6" s="1"/>
  <c r="D78" i="6"/>
  <c r="C78" i="6"/>
  <c r="E78" i="6" s="1"/>
  <c r="E77" i="6"/>
  <c r="D77" i="6"/>
  <c r="C77" i="6"/>
  <c r="D76" i="6"/>
  <c r="E76" i="6" s="1"/>
  <c r="C76" i="6"/>
  <c r="D75" i="6"/>
  <c r="C75" i="6"/>
  <c r="E75" i="6" s="1"/>
  <c r="D74" i="6"/>
  <c r="C74" i="6"/>
  <c r="E74" i="6" s="1"/>
  <c r="E73" i="6"/>
  <c r="D73" i="6"/>
  <c r="C73" i="6"/>
  <c r="E72" i="6"/>
  <c r="D72" i="6"/>
  <c r="C72" i="6"/>
  <c r="D71" i="6"/>
  <c r="C71" i="6"/>
  <c r="E71" i="6" s="1"/>
  <c r="D70" i="6"/>
  <c r="C70" i="6"/>
  <c r="E70" i="6" s="1"/>
  <c r="E69" i="6"/>
  <c r="D69" i="6"/>
  <c r="C69" i="6"/>
  <c r="D68" i="6"/>
  <c r="E68" i="6" s="1"/>
  <c r="C68" i="6"/>
  <c r="D67" i="6"/>
  <c r="C67" i="6"/>
  <c r="E67" i="6" s="1"/>
  <c r="D66" i="6"/>
  <c r="C66" i="6"/>
  <c r="E66" i="6" s="1"/>
  <c r="E65" i="6"/>
  <c r="D65" i="6"/>
  <c r="C65" i="6"/>
  <c r="E64" i="6"/>
  <c r="D64" i="6"/>
  <c r="C64" i="6"/>
  <c r="D63" i="6"/>
  <c r="C63" i="6"/>
  <c r="E63" i="6" s="1"/>
  <c r="D62" i="6"/>
  <c r="C62" i="6"/>
  <c r="E62" i="6" s="1"/>
  <c r="E61" i="6"/>
  <c r="D61" i="6"/>
  <c r="C61" i="6"/>
  <c r="D60" i="6"/>
  <c r="E60" i="6" s="1"/>
  <c r="C60" i="6"/>
  <c r="D59" i="6"/>
  <c r="C59" i="6"/>
  <c r="E59" i="6" s="1"/>
  <c r="D58" i="6"/>
  <c r="C58" i="6"/>
  <c r="E58" i="6" s="1"/>
  <c r="E57" i="6"/>
  <c r="D57" i="6"/>
  <c r="C57" i="6"/>
  <c r="E56" i="6"/>
  <c r="D56" i="6"/>
  <c r="C56" i="6"/>
  <c r="D55" i="6"/>
  <c r="C55" i="6"/>
  <c r="E55" i="6" s="1"/>
  <c r="D54" i="6"/>
  <c r="C54" i="6"/>
  <c r="E54" i="6" s="1"/>
  <c r="E53" i="6"/>
  <c r="D53" i="6"/>
  <c r="C53" i="6"/>
  <c r="D52" i="6"/>
  <c r="E52" i="6" s="1"/>
  <c r="C52" i="6"/>
  <c r="D51" i="6"/>
  <c r="C51" i="6"/>
  <c r="E51" i="6" s="1"/>
  <c r="D50" i="6"/>
  <c r="C50" i="6"/>
  <c r="E50" i="6" s="1"/>
  <c r="E49" i="6"/>
  <c r="D49" i="6"/>
  <c r="C49" i="6"/>
  <c r="E48" i="6"/>
  <c r="D48" i="6"/>
  <c r="C48" i="6"/>
  <c r="D47" i="6"/>
  <c r="C47" i="6"/>
  <c r="E47" i="6" s="1"/>
  <c r="D46" i="6"/>
  <c r="C46" i="6"/>
  <c r="E46" i="6" s="1"/>
  <c r="E45" i="6"/>
  <c r="D45" i="6"/>
  <c r="C45" i="6"/>
  <c r="D44" i="6"/>
  <c r="E44" i="6" s="1"/>
  <c r="C44" i="6"/>
  <c r="D43" i="6"/>
  <c r="C43" i="6"/>
  <c r="E43" i="6" s="1"/>
  <c r="D42" i="6"/>
  <c r="C42" i="6"/>
  <c r="E42" i="6" s="1"/>
  <c r="E41" i="6"/>
  <c r="D41" i="6"/>
  <c r="C41" i="6"/>
  <c r="E40" i="6"/>
  <c r="D40" i="6"/>
  <c r="C40" i="6"/>
  <c r="D39" i="6"/>
  <c r="C39" i="6"/>
  <c r="E39" i="6" s="1"/>
  <c r="D38" i="6"/>
  <c r="C38" i="6"/>
  <c r="E38" i="6" s="1"/>
  <c r="D37" i="6"/>
  <c r="E37" i="6" s="1"/>
  <c r="C37" i="6"/>
  <c r="D36" i="6"/>
  <c r="C36" i="6"/>
  <c r="E36" i="6" s="1"/>
  <c r="D35" i="6"/>
  <c r="C35" i="6"/>
  <c r="E35" i="6" s="1"/>
  <c r="E34" i="6"/>
  <c r="D34" i="6"/>
  <c r="C34" i="6"/>
  <c r="D33" i="6"/>
  <c r="E33" i="6" s="1"/>
  <c r="C33" i="6"/>
  <c r="D32" i="6"/>
  <c r="C32" i="6"/>
  <c r="E32" i="6" s="1"/>
  <c r="D31" i="6"/>
  <c r="C31" i="6"/>
  <c r="D30" i="6"/>
  <c r="C30" i="6"/>
  <c r="E30" i="6" s="1"/>
  <c r="D29" i="6"/>
  <c r="E29" i="6" s="1"/>
  <c r="C29" i="6"/>
  <c r="E28" i="6"/>
  <c r="D28" i="6"/>
  <c r="C28" i="6"/>
  <c r="D27" i="6"/>
  <c r="C27" i="6"/>
  <c r="E27" i="6" s="1"/>
  <c r="D26" i="6"/>
  <c r="C26" i="6"/>
  <c r="E26" i="6" s="1"/>
  <c r="E25" i="6"/>
  <c r="D25" i="6"/>
  <c r="C25" i="6"/>
  <c r="D24" i="6"/>
  <c r="E24" i="6" s="1"/>
  <c r="C24" i="6"/>
  <c r="D23" i="6"/>
  <c r="C23" i="6"/>
  <c r="E23" i="6" s="1"/>
  <c r="E22" i="6"/>
  <c r="D22" i="6"/>
  <c r="C22" i="6"/>
  <c r="D21" i="6"/>
  <c r="E21" i="6" s="1"/>
  <c r="C21" i="6"/>
  <c r="D20" i="6"/>
  <c r="C20" i="6"/>
  <c r="E20" i="6" s="1"/>
  <c r="D19" i="6"/>
  <c r="C19" i="6"/>
  <c r="E19" i="6" s="1"/>
  <c r="E18" i="6"/>
  <c r="D18" i="6"/>
  <c r="C18" i="6"/>
  <c r="D17" i="6"/>
  <c r="E17" i="6" s="1"/>
  <c r="C17" i="6"/>
  <c r="D16" i="6"/>
  <c r="C16" i="6"/>
  <c r="E16" i="6" s="1"/>
  <c r="D15" i="6"/>
  <c r="C15" i="6"/>
  <c r="D14" i="6"/>
  <c r="C14" i="6"/>
  <c r="E14" i="6" s="1"/>
  <c r="D13" i="6"/>
  <c r="E13" i="6" s="1"/>
  <c r="C13" i="6"/>
  <c r="E12" i="6"/>
  <c r="D12" i="6"/>
  <c r="C12" i="6"/>
  <c r="D11" i="6"/>
  <c r="C11" i="6"/>
  <c r="E11" i="6" s="1"/>
  <c r="D10" i="6"/>
  <c r="C10" i="6"/>
  <c r="E10" i="6" s="1"/>
  <c r="E9" i="6"/>
  <c r="D9" i="6"/>
  <c r="C9" i="6"/>
  <c r="I8" i="6"/>
  <c r="E8" i="6"/>
  <c r="D8" i="6"/>
  <c r="C8" i="6"/>
  <c r="E7" i="6"/>
  <c r="D7" i="6"/>
  <c r="C7" i="6"/>
  <c r="E6" i="6"/>
  <c r="D6" i="6"/>
  <c r="C6" i="6"/>
  <c r="D5" i="6"/>
  <c r="E5" i="6" s="1"/>
  <c r="C5" i="6"/>
  <c r="D4" i="6"/>
  <c r="C4" i="6"/>
  <c r="E4" i="6" s="1"/>
  <c r="E3" i="6"/>
  <c r="D3" i="6"/>
  <c r="C3" i="6"/>
  <c r="E2" i="6"/>
  <c r="B19" i="5"/>
  <c r="B13" i="5"/>
  <c r="B7" i="5"/>
  <c r="I247" i="4"/>
  <c r="H247" i="4"/>
  <c r="G247" i="4"/>
  <c r="I246" i="4"/>
  <c r="H246" i="4"/>
  <c r="G246" i="4"/>
  <c r="I245" i="4"/>
  <c r="H245" i="4"/>
  <c r="G245" i="4"/>
  <c r="I244" i="4"/>
  <c r="H244" i="4"/>
  <c r="G244" i="4"/>
  <c r="I243" i="4"/>
  <c r="H243" i="4"/>
  <c r="G243" i="4"/>
  <c r="I242" i="4"/>
  <c r="H242" i="4"/>
  <c r="G242" i="4"/>
  <c r="I241" i="4"/>
  <c r="H241" i="4"/>
  <c r="G241" i="4"/>
  <c r="I240" i="4"/>
  <c r="H240" i="4"/>
  <c r="G240" i="4"/>
  <c r="I239" i="4"/>
  <c r="H239" i="4"/>
  <c r="G239" i="4"/>
  <c r="I238" i="4"/>
  <c r="H238" i="4"/>
  <c r="G238" i="4"/>
  <c r="I237" i="4"/>
  <c r="H237" i="4"/>
  <c r="G237" i="4"/>
  <c r="I236" i="4"/>
  <c r="H236" i="4"/>
  <c r="G236" i="4"/>
  <c r="I235" i="4"/>
  <c r="H235" i="4"/>
  <c r="G235" i="4"/>
  <c r="I234" i="4"/>
  <c r="H234" i="4"/>
  <c r="G234" i="4"/>
  <c r="I233" i="4"/>
  <c r="H233" i="4"/>
  <c r="G233" i="4"/>
  <c r="I232" i="4"/>
  <c r="H232" i="4"/>
  <c r="G232" i="4"/>
  <c r="I231" i="4"/>
  <c r="H231" i="4"/>
  <c r="G231" i="4"/>
  <c r="I230" i="4"/>
  <c r="H230" i="4"/>
  <c r="G230" i="4"/>
  <c r="I229" i="4"/>
  <c r="H229" i="4"/>
  <c r="G229" i="4"/>
  <c r="I228" i="4"/>
  <c r="H228" i="4"/>
  <c r="G228" i="4"/>
  <c r="I227" i="4"/>
  <c r="H227" i="4"/>
  <c r="G227" i="4"/>
  <c r="I226" i="4"/>
  <c r="H226" i="4"/>
  <c r="G226" i="4"/>
  <c r="I225" i="4"/>
  <c r="H225" i="4"/>
  <c r="G225" i="4"/>
  <c r="I224" i="4"/>
  <c r="H224" i="4"/>
  <c r="G224" i="4"/>
  <c r="I223" i="4"/>
  <c r="H223" i="4"/>
  <c r="G223" i="4"/>
  <c r="I222" i="4"/>
  <c r="H222" i="4"/>
  <c r="G222" i="4"/>
  <c r="I221" i="4"/>
  <c r="H221" i="4"/>
  <c r="G221" i="4"/>
  <c r="I220" i="4"/>
  <c r="H220" i="4"/>
  <c r="G220" i="4"/>
  <c r="I219" i="4"/>
  <c r="H219" i="4"/>
  <c r="G219" i="4"/>
  <c r="I218" i="4"/>
  <c r="H218" i="4"/>
  <c r="G218" i="4"/>
  <c r="I217" i="4"/>
  <c r="H217" i="4"/>
  <c r="G217" i="4"/>
  <c r="I216" i="4"/>
  <c r="H216" i="4"/>
  <c r="G216" i="4"/>
  <c r="I215" i="4"/>
  <c r="H215" i="4"/>
  <c r="G215" i="4"/>
  <c r="I214" i="4"/>
  <c r="H214" i="4"/>
  <c r="G214" i="4"/>
  <c r="I213" i="4"/>
  <c r="H213" i="4"/>
  <c r="G213" i="4"/>
  <c r="I212" i="4"/>
  <c r="H212" i="4"/>
  <c r="G212" i="4"/>
  <c r="I211" i="4"/>
  <c r="H211" i="4"/>
  <c r="G211" i="4"/>
  <c r="I210" i="4"/>
  <c r="H210" i="4"/>
  <c r="G210" i="4"/>
  <c r="I209" i="4"/>
  <c r="H209" i="4"/>
  <c r="G209" i="4"/>
  <c r="I208" i="4"/>
  <c r="H208" i="4"/>
  <c r="G208" i="4"/>
  <c r="I207" i="4"/>
  <c r="H207" i="4"/>
  <c r="G207" i="4"/>
  <c r="I206" i="4"/>
  <c r="H206" i="4"/>
  <c r="G206" i="4"/>
  <c r="I205" i="4"/>
  <c r="H205" i="4"/>
  <c r="G205" i="4"/>
  <c r="I204" i="4"/>
  <c r="H204" i="4"/>
  <c r="G204" i="4"/>
  <c r="I203" i="4"/>
  <c r="H203" i="4"/>
  <c r="G203" i="4"/>
  <c r="I202" i="4"/>
  <c r="H202" i="4"/>
  <c r="G202" i="4"/>
  <c r="I201" i="4"/>
  <c r="H201" i="4"/>
  <c r="G201" i="4"/>
  <c r="I200" i="4"/>
  <c r="H200" i="4"/>
  <c r="G200" i="4"/>
  <c r="I199" i="4"/>
  <c r="H199" i="4"/>
  <c r="G199" i="4"/>
  <c r="I198" i="4"/>
  <c r="H198" i="4"/>
  <c r="G198" i="4"/>
  <c r="I197" i="4"/>
  <c r="H197" i="4"/>
  <c r="G197" i="4"/>
  <c r="I196" i="4"/>
  <c r="H196" i="4"/>
  <c r="G196" i="4"/>
  <c r="I195" i="4"/>
  <c r="H195" i="4"/>
  <c r="G195" i="4"/>
  <c r="I194" i="4"/>
  <c r="H194" i="4"/>
  <c r="G194" i="4"/>
  <c r="I193" i="4"/>
  <c r="H193" i="4"/>
  <c r="G193" i="4"/>
  <c r="I192" i="4"/>
  <c r="H192" i="4"/>
  <c r="G192" i="4"/>
  <c r="I191" i="4"/>
  <c r="H191" i="4"/>
  <c r="G191" i="4"/>
  <c r="I190" i="4"/>
  <c r="H190" i="4"/>
  <c r="G190" i="4"/>
  <c r="I189" i="4"/>
  <c r="H189" i="4"/>
  <c r="G189" i="4"/>
  <c r="I188" i="4"/>
  <c r="H188" i="4"/>
  <c r="G188" i="4"/>
  <c r="I187" i="4"/>
  <c r="H187" i="4"/>
  <c r="G187" i="4"/>
  <c r="I186" i="4"/>
  <c r="H186" i="4"/>
  <c r="G186" i="4"/>
  <c r="I185" i="4"/>
  <c r="H185" i="4"/>
  <c r="G185" i="4"/>
  <c r="I184" i="4"/>
  <c r="H184" i="4"/>
  <c r="G184" i="4"/>
  <c r="I183" i="4"/>
  <c r="H183" i="4"/>
  <c r="G183" i="4"/>
  <c r="I182" i="4"/>
  <c r="H182" i="4"/>
  <c r="G182" i="4"/>
  <c r="I181" i="4"/>
  <c r="H181" i="4"/>
  <c r="G181" i="4"/>
  <c r="I180" i="4"/>
  <c r="H180" i="4"/>
  <c r="G180" i="4"/>
  <c r="I179" i="4"/>
  <c r="H179" i="4"/>
  <c r="G179" i="4"/>
  <c r="I178" i="4"/>
  <c r="H178" i="4"/>
  <c r="G178" i="4"/>
  <c r="I177" i="4"/>
  <c r="H177" i="4"/>
  <c r="G177" i="4"/>
  <c r="I176" i="4"/>
  <c r="H176" i="4"/>
  <c r="G176" i="4"/>
  <c r="I175" i="4"/>
  <c r="H175" i="4"/>
  <c r="G175" i="4"/>
  <c r="I174" i="4"/>
  <c r="H174" i="4"/>
  <c r="G174" i="4"/>
  <c r="I173" i="4"/>
  <c r="H173" i="4"/>
  <c r="G173" i="4"/>
  <c r="I172" i="4"/>
  <c r="H172" i="4"/>
  <c r="G172" i="4"/>
  <c r="I171" i="4"/>
  <c r="H171" i="4"/>
  <c r="G171" i="4"/>
  <c r="I170" i="4"/>
  <c r="H170" i="4"/>
  <c r="G170" i="4"/>
  <c r="I169" i="4"/>
  <c r="H169" i="4"/>
  <c r="G169" i="4"/>
  <c r="I168" i="4"/>
  <c r="H168" i="4"/>
  <c r="G168" i="4"/>
  <c r="I167" i="4"/>
  <c r="H167" i="4"/>
  <c r="G167" i="4"/>
  <c r="I166" i="4"/>
  <c r="H166" i="4"/>
  <c r="G166" i="4"/>
  <c r="I165" i="4"/>
  <c r="H165" i="4"/>
  <c r="G165" i="4"/>
  <c r="I164" i="4"/>
  <c r="H164" i="4"/>
  <c r="G164" i="4"/>
  <c r="I163" i="4"/>
  <c r="H163" i="4"/>
  <c r="G163" i="4"/>
  <c r="I162" i="4"/>
  <c r="H162" i="4"/>
  <c r="G162" i="4"/>
  <c r="I161" i="4"/>
  <c r="H161" i="4"/>
  <c r="G161" i="4"/>
  <c r="I160" i="4"/>
  <c r="H160" i="4"/>
  <c r="G160" i="4"/>
  <c r="I159" i="4"/>
  <c r="H159" i="4"/>
  <c r="G159" i="4"/>
  <c r="I158" i="4"/>
  <c r="H158" i="4"/>
  <c r="G158" i="4"/>
  <c r="I157" i="4"/>
  <c r="H157" i="4"/>
  <c r="G157" i="4"/>
  <c r="I156" i="4"/>
  <c r="H156" i="4"/>
  <c r="G156" i="4"/>
  <c r="I155" i="4"/>
  <c r="H155" i="4"/>
  <c r="G155" i="4"/>
  <c r="I154" i="4"/>
  <c r="H154" i="4"/>
  <c r="G154" i="4"/>
  <c r="I153" i="4"/>
  <c r="H153" i="4"/>
  <c r="G153" i="4"/>
  <c r="I152" i="4"/>
  <c r="H152" i="4"/>
  <c r="G152" i="4"/>
  <c r="I151" i="4"/>
  <c r="H151" i="4"/>
  <c r="G151" i="4"/>
  <c r="I150" i="4"/>
  <c r="H150" i="4"/>
  <c r="G150" i="4"/>
  <c r="I149" i="4"/>
  <c r="H149" i="4"/>
  <c r="G149" i="4"/>
  <c r="I148" i="4"/>
  <c r="H148" i="4"/>
  <c r="G148" i="4"/>
  <c r="I147" i="4"/>
  <c r="H147" i="4"/>
  <c r="G147" i="4"/>
  <c r="I146" i="4"/>
  <c r="H146" i="4"/>
  <c r="G146" i="4"/>
  <c r="I145" i="4"/>
  <c r="H145" i="4"/>
  <c r="G145" i="4"/>
  <c r="I144" i="4"/>
  <c r="H144" i="4"/>
  <c r="G144" i="4"/>
  <c r="I143" i="4"/>
  <c r="H143" i="4"/>
  <c r="G143" i="4"/>
  <c r="I142" i="4"/>
  <c r="H142" i="4"/>
  <c r="G142" i="4"/>
  <c r="I141" i="4"/>
  <c r="H141" i="4"/>
  <c r="G141" i="4"/>
  <c r="I140" i="4"/>
  <c r="H140" i="4"/>
  <c r="G140" i="4"/>
  <c r="I139" i="4"/>
  <c r="H139" i="4"/>
  <c r="G139" i="4"/>
  <c r="I138" i="4"/>
  <c r="H138" i="4"/>
  <c r="G138" i="4"/>
  <c r="I137" i="4"/>
  <c r="H137" i="4"/>
  <c r="G137" i="4"/>
  <c r="I136" i="4"/>
  <c r="H136" i="4"/>
  <c r="G136" i="4"/>
  <c r="I135" i="4"/>
  <c r="H135" i="4"/>
  <c r="G135" i="4"/>
  <c r="I134" i="4"/>
  <c r="H134" i="4"/>
  <c r="G134" i="4"/>
  <c r="I133" i="4"/>
  <c r="H133" i="4"/>
  <c r="G133" i="4"/>
  <c r="I132" i="4"/>
  <c r="H132" i="4"/>
  <c r="G132" i="4"/>
  <c r="I131" i="4"/>
  <c r="H131" i="4"/>
  <c r="G131" i="4"/>
  <c r="I130" i="4"/>
  <c r="H130" i="4"/>
  <c r="G130" i="4"/>
  <c r="I129" i="4"/>
  <c r="H129" i="4"/>
  <c r="G129" i="4"/>
  <c r="I128" i="4"/>
  <c r="H128" i="4"/>
  <c r="G128" i="4"/>
  <c r="I127" i="4"/>
  <c r="H127" i="4"/>
  <c r="G127" i="4"/>
  <c r="I126" i="4"/>
  <c r="H126" i="4"/>
  <c r="G126" i="4"/>
  <c r="I125" i="4"/>
  <c r="H125" i="4"/>
  <c r="G125" i="4"/>
  <c r="I124" i="4"/>
  <c r="H124" i="4"/>
  <c r="G124" i="4"/>
  <c r="I123" i="4"/>
  <c r="H123" i="4"/>
  <c r="G123" i="4"/>
  <c r="I122" i="4"/>
  <c r="H122" i="4"/>
  <c r="G122" i="4"/>
  <c r="I121" i="4"/>
  <c r="H121" i="4"/>
  <c r="G121" i="4"/>
  <c r="I120" i="4"/>
  <c r="H120" i="4"/>
  <c r="G120" i="4"/>
  <c r="I119" i="4"/>
  <c r="H119" i="4"/>
  <c r="G119" i="4"/>
  <c r="I118" i="4"/>
  <c r="H118" i="4"/>
  <c r="G118" i="4"/>
  <c r="I117" i="4"/>
  <c r="H117" i="4"/>
  <c r="G117" i="4"/>
  <c r="I116" i="4"/>
  <c r="H116" i="4"/>
  <c r="G116" i="4"/>
  <c r="I115" i="4"/>
  <c r="H115" i="4"/>
  <c r="G115" i="4"/>
  <c r="I114" i="4"/>
  <c r="H114" i="4"/>
  <c r="G114" i="4"/>
  <c r="I113" i="4"/>
  <c r="H113" i="4"/>
  <c r="G113" i="4"/>
  <c r="I112" i="4"/>
  <c r="H112" i="4"/>
  <c r="G112" i="4"/>
  <c r="I111" i="4"/>
  <c r="H111" i="4"/>
  <c r="G111" i="4"/>
  <c r="I110" i="4"/>
  <c r="H110" i="4"/>
  <c r="G110" i="4"/>
  <c r="I109" i="4"/>
  <c r="H109" i="4"/>
  <c r="G109" i="4"/>
  <c r="I108" i="4"/>
  <c r="H108" i="4"/>
  <c r="G108" i="4"/>
  <c r="I107" i="4"/>
  <c r="H107" i="4"/>
  <c r="G107" i="4"/>
  <c r="I106" i="4"/>
  <c r="H106" i="4"/>
  <c r="G106" i="4"/>
  <c r="I105" i="4"/>
  <c r="H105" i="4"/>
  <c r="G105" i="4"/>
  <c r="I104" i="4"/>
  <c r="H104" i="4"/>
  <c r="G104" i="4"/>
  <c r="I103" i="4"/>
  <c r="H103" i="4"/>
  <c r="G103" i="4"/>
  <c r="I102" i="4"/>
  <c r="H102" i="4"/>
  <c r="G102" i="4"/>
  <c r="I101" i="4"/>
  <c r="H101" i="4"/>
  <c r="G101" i="4"/>
  <c r="I100" i="4"/>
  <c r="H100" i="4"/>
  <c r="G100" i="4"/>
  <c r="I99" i="4"/>
  <c r="H99" i="4"/>
  <c r="G99" i="4"/>
  <c r="I98" i="4"/>
  <c r="H98" i="4"/>
  <c r="G98" i="4"/>
  <c r="I97" i="4"/>
  <c r="H97" i="4"/>
  <c r="G97" i="4"/>
  <c r="I96" i="4"/>
  <c r="H96" i="4"/>
  <c r="G96" i="4"/>
  <c r="I95" i="4"/>
  <c r="H95" i="4"/>
  <c r="G95" i="4"/>
  <c r="I94" i="4"/>
  <c r="H94" i="4"/>
  <c r="G94" i="4"/>
  <c r="I93" i="4"/>
  <c r="H93" i="4"/>
  <c r="G93" i="4"/>
  <c r="I92" i="4"/>
  <c r="H92" i="4"/>
  <c r="G92" i="4"/>
  <c r="I91" i="4"/>
  <c r="H91" i="4"/>
  <c r="G91" i="4"/>
  <c r="I90" i="4"/>
  <c r="H90" i="4"/>
  <c r="G90" i="4"/>
  <c r="I89" i="4"/>
  <c r="H89" i="4"/>
  <c r="G89" i="4"/>
  <c r="I88" i="4"/>
  <c r="H88" i="4"/>
  <c r="G88" i="4"/>
  <c r="I87" i="4"/>
  <c r="H87" i="4"/>
  <c r="G87" i="4"/>
  <c r="I86" i="4"/>
  <c r="H86" i="4"/>
  <c r="G86" i="4"/>
  <c r="I85" i="4"/>
  <c r="H85" i="4"/>
  <c r="G85" i="4"/>
  <c r="I84" i="4"/>
  <c r="H84" i="4"/>
  <c r="G84" i="4"/>
  <c r="I83" i="4"/>
  <c r="H83" i="4"/>
  <c r="G83" i="4"/>
  <c r="I82" i="4"/>
  <c r="H82" i="4"/>
  <c r="G82" i="4"/>
  <c r="I81" i="4"/>
  <c r="H81" i="4"/>
  <c r="G81" i="4"/>
  <c r="I80" i="4"/>
  <c r="H80" i="4"/>
  <c r="G80" i="4"/>
  <c r="I79" i="4"/>
  <c r="H79" i="4"/>
  <c r="G79" i="4"/>
  <c r="I78" i="4"/>
  <c r="H78" i="4"/>
  <c r="G78" i="4"/>
  <c r="I77" i="4"/>
  <c r="H77" i="4"/>
  <c r="G77" i="4"/>
  <c r="I76" i="4"/>
  <c r="H76" i="4"/>
  <c r="G76" i="4"/>
  <c r="I75" i="4"/>
  <c r="H75" i="4"/>
  <c r="G75" i="4"/>
  <c r="I74" i="4"/>
  <c r="H74" i="4"/>
  <c r="G74" i="4"/>
  <c r="I73" i="4"/>
  <c r="H73" i="4"/>
  <c r="G73" i="4"/>
  <c r="I72" i="4"/>
  <c r="H72" i="4"/>
  <c r="G72" i="4"/>
  <c r="I71" i="4"/>
  <c r="H71" i="4"/>
  <c r="G71" i="4"/>
  <c r="I70" i="4"/>
  <c r="H70" i="4"/>
  <c r="G70" i="4"/>
  <c r="I69" i="4"/>
  <c r="H69" i="4"/>
  <c r="G69" i="4"/>
  <c r="I68" i="4"/>
  <c r="H68" i="4"/>
  <c r="G68" i="4"/>
  <c r="I67" i="4"/>
  <c r="H67" i="4"/>
  <c r="G67" i="4"/>
  <c r="I66" i="4"/>
  <c r="H66" i="4"/>
  <c r="G66" i="4"/>
  <c r="I65" i="4"/>
  <c r="H65" i="4"/>
  <c r="G65" i="4"/>
  <c r="I64" i="4"/>
  <c r="H64" i="4"/>
  <c r="G64" i="4"/>
  <c r="I63" i="4"/>
  <c r="H63" i="4"/>
  <c r="G63" i="4"/>
  <c r="I62" i="4"/>
  <c r="H62" i="4"/>
  <c r="G62" i="4"/>
  <c r="I61" i="4"/>
  <c r="H61" i="4"/>
  <c r="G61" i="4"/>
  <c r="I60" i="4"/>
  <c r="H60" i="4"/>
  <c r="G60" i="4"/>
  <c r="I59" i="4"/>
  <c r="H59" i="4"/>
  <c r="G59" i="4"/>
  <c r="I58" i="4"/>
  <c r="H58" i="4"/>
  <c r="G58" i="4"/>
  <c r="I57" i="4"/>
  <c r="H57" i="4"/>
  <c r="G57" i="4"/>
  <c r="I56" i="4"/>
  <c r="H56" i="4"/>
  <c r="G56" i="4"/>
  <c r="I55" i="4"/>
  <c r="H55" i="4"/>
  <c r="G55" i="4"/>
  <c r="I54" i="4"/>
  <c r="H54" i="4"/>
  <c r="G54" i="4"/>
  <c r="I53" i="4"/>
  <c r="H53" i="4"/>
  <c r="G53" i="4"/>
  <c r="I52" i="4"/>
  <c r="H52" i="4"/>
  <c r="G52" i="4"/>
  <c r="I51" i="4"/>
  <c r="H51" i="4"/>
  <c r="G51" i="4"/>
  <c r="I50" i="4"/>
  <c r="H50" i="4"/>
  <c r="G50" i="4"/>
  <c r="I49" i="4"/>
  <c r="H49" i="4"/>
  <c r="G49" i="4"/>
  <c r="I48" i="4"/>
  <c r="H48" i="4"/>
  <c r="G48" i="4"/>
  <c r="I47" i="4"/>
  <c r="H47" i="4"/>
  <c r="G47" i="4"/>
  <c r="I46" i="4"/>
  <c r="H46" i="4"/>
  <c r="G46" i="4"/>
  <c r="I45" i="4"/>
  <c r="H45" i="4"/>
  <c r="G45" i="4"/>
  <c r="I44" i="4"/>
  <c r="H44" i="4"/>
  <c r="G44" i="4"/>
  <c r="I43" i="4"/>
  <c r="H43" i="4"/>
  <c r="G43" i="4"/>
  <c r="I42" i="4"/>
  <c r="H42" i="4"/>
  <c r="G42" i="4"/>
  <c r="I41" i="4"/>
  <c r="H41" i="4"/>
  <c r="G41" i="4"/>
  <c r="I40" i="4"/>
  <c r="H40" i="4"/>
  <c r="G40" i="4"/>
  <c r="I39" i="4"/>
  <c r="H39" i="4"/>
  <c r="G39" i="4"/>
  <c r="I38" i="4"/>
  <c r="H38" i="4"/>
  <c r="G38" i="4"/>
  <c r="I37" i="4"/>
  <c r="H37" i="4"/>
  <c r="G37" i="4"/>
  <c r="I36" i="4"/>
  <c r="H36" i="4"/>
  <c r="G36" i="4"/>
  <c r="I35" i="4"/>
  <c r="H35" i="4"/>
  <c r="G35" i="4"/>
  <c r="I34" i="4"/>
  <c r="H34" i="4"/>
  <c r="G34" i="4"/>
  <c r="I33" i="4"/>
  <c r="H33" i="4"/>
  <c r="G33" i="4"/>
  <c r="I32" i="4"/>
  <c r="H32" i="4"/>
  <c r="G32" i="4"/>
  <c r="I31" i="4"/>
  <c r="H31" i="4"/>
  <c r="G31" i="4"/>
  <c r="I30" i="4"/>
  <c r="H30" i="4"/>
  <c r="G30" i="4"/>
  <c r="I29" i="4"/>
  <c r="H29" i="4"/>
  <c r="G29" i="4"/>
  <c r="I28" i="4"/>
  <c r="H28" i="4"/>
  <c r="G28" i="4"/>
  <c r="I27" i="4"/>
  <c r="H27" i="4"/>
  <c r="G27" i="4"/>
  <c r="I26" i="4"/>
  <c r="H26" i="4"/>
  <c r="G26" i="4"/>
  <c r="H25" i="4"/>
  <c r="G25" i="4"/>
  <c r="I25" i="4" s="1"/>
  <c r="H24" i="4"/>
  <c r="G24" i="4"/>
  <c r="I24" i="4" s="1"/>
  <c r="H23" i="4"/>
  <c r="G23" i="4"/>
  <c r="I23" i="4" s="1"/>
  <c r="H22" i="4"/>
  <c r="G22" i="4"/>
  <c r="I22" i="4" s="1"/>
  <c r="H21" i="4"/>
  <c r="G21" i="4"/>
  <c r="I21" i="4" s="1"/>
  <c r="H20" i="4"/>
  <c r="G20" i="4"/>
  <c r="I20" i="4" s="1"/>
  <c r="H19" i="4"/>
  <c r="G19" i="4"/>
  <c r="I19" i="4" s="1"/>
  <c r="H18" i="4"/>
  <c r="G18" i="4"/>
  <c r="I18" i="4" s="1"/>
  <c r="H17" i="4"/>
  <c r="G17" i="4"/>
  <c r="I17" i="4" s="1"/>
  <c r="H16" i="4"/>
  <c r="G16" i="4"/>
  <c r="I16" i="4" s="1"/>
  <c r="H15" i="4"/>
  <c r="G15" i="4"/>
  <c r="I15" i="4" s="1"/>
  <c r="H14" i="4"/>
  <c r="G14" i="4"/>
  <c r="I14" i="4" s="1"/>
  <c r="H13" i="4"/>
  <c r="G13" i="4"/>
  <c r="I13" i="4" s="1"/>
  <c r="I12" i="4"/>
  <c r="H12" i="4"/>
  <c r="G12" i="4"/>
  <c r="I11" i="4"/>
  <c r="H11" i="4"/>
  <c r="G11" i="4"/>
  <c r="M10" i="4"/>
  <c r="H10" i="4"/>
  <c r="G10" i="4"/>
  <c r="I10" i="4" s="1"/>
  <c r="M9" i="4"/>
  <c r="H9" i="4"/>
  <c r="G9" i="4"/>
  <c r="I9" i="4" s="1"/>
  <c r="I8" i="4"/>
  <c r="H8" i="4"/>
  <c r="G8" i="4"/>
  <c r="I7" i="4"/>
  <c r="H7" i="4"/>
  <c r="G7" i="4"/>
  <c r="M6" i="4"/>
  <c r="M8" i="4" s="1"/>
  <c r="M12" i="4" s="1"/>
  <c r="H6" i="4"/>
  <c r="G6" i="4"/>
  <c r="I6" i="4" s="1"/>
  <c r="M5" i="4"/>
  <c r="H5" i="4"/>
  <c r="G5" i="4"/>
  <c r="I5" i="4" s="1"/>
  <c r="H4" i="4"/>
  <c r="G4" i="4"/>
  <c r="I4" i="4" s="1"/>
  <c r="H3" i="4"/>
  <c r="G3" i="4"/>
  <c r="I3" i="4" s="1"/>
  <c r="H2" i="4"/>
  <c r="G247" i="3"/>
  <c r="G246" i="3"/>
  <c r="G245" i="3"/>
  <c r="G244" i="3"/>
  <c r="G243" i="3"/>
  <c r="G242" i="3"/>
  <c r="G241" i="3"/>
  <c r="G240" i="3"/>
  <c r="H239" i="3"/>
  <c r="G239" i="3"/>
  <c r="G238" i="3"/>
  <c r="H237" i="3"/>
  <c r="G237" i="3"/>
  <c r="G236" i="3"/>
  <c r="G235" i="3"/>
  <c r="G234" i="3"/>
  <c r="G233" i="3"/>
  <c r="G232" i="3"/>
  <c r="G231" i="3"/>
  <c r="G230" i="3"/>
  <c r="G229" i="3"/>
  <c r="G228" i="3"/>
  <c r="G227" i="3"/>
  <c r="G226" i="3"/>
  <c r="G225" i="3"/>
  <c r="G224" i="3"/>
  <c r="H223" i="3"/>
  <c r="G223" i="3"/>
  <c r="G222" i="3"/>
  <c r="H221" i="3"/>
  <c r="G221" i="3"/>
  <c r="G220" i="3"/>
  <c r="G219" i="3"/>
  <c r="G218" i="3"/>
  <c r="G217" i="3"/>
  <c r="G216" i="3"/>
  <c r="G215" i="3"/>
  <c r="G214" i="3"/>
  <c r="G213" i="3"/>
  <c r="G212" i="3"/>
  <c r="G211" i="3"/>
  <c r="G210" i="3"/>
  <c r="G209" i="3"/>
  <c r="G208" i="3"/>
  <c r="H207" i="3"/>
  <c r="G207" i="3"/>
  <c r="G206" i="3"/>
  <c r="H205" i="3"/>
  <c r="G205" i="3"/>
  <c r="G204" i="3"/>
  <c r="G203" i="3"/>
  <c r="G202" i="3"/>
  <c r="G201" i="3"/>
  <c r="G200" i="3"/>
  <c r="G199" i="3"/>
  <c r="G198" i="3"/>
  <c r="G197" i="3"/>
  <c r="G196" i="3"/>
  <c r="G195" i="3"/>
  <c r="G194" i="3"/>
  <c r="G193" i="3"/>
  <c r="G192" i="3"/>
  <c r="H191" i="3"/>
  <c r="G191" i="3"/>
  <c r="G190" i="3"/>
  <c r="H189" i="3"/>
  <c r="G189" i="3"/>
  <c r="G188" i="3"/>
  <c r="G187" i="3"/>
  <c r="G186" i="3"/>
  <c r="G185" i="3"/>
  <c r="G184" i="3"/>
  <c r="G183" i="3"/>
  <c r="G182" i="3"/>
  <c r="G181" i="3"/>
  <c r="G180" i="3"/>
  <c r="G179" i="3"/>
  <c r="G178" i="3"/>
  <c r="G177" i="3"/>
  <c r="G176" i="3"/>
  <c r="H175" i="3"/>
  <c r="G175" i="3"/>
  <c r="G174" i="3"/>
  <c r="H173" i="3"/>
  <c r="G173" i="3"/>
  <c r="G172" i="3"/>
  <c r="G171" i="3"/>
  <c r="G170" i="3"/>
  <c r="G169" i="3"/>
  <c r="G168" i="3"/>
  <c r="G167" i="3"/>
  <c r="G166" i="3"/>
  <c r="G165" i="3"/>
  <c r="G164" i="3"/>
  <c r="G163" i="3"/>
  <c r="G162" i="3"/>
  <c r="G161" i="3"/>
  <c r="G160" i="3"/>
  <c r="H159" i="3"/>
  <c r="G159" i="3"/>
  <c r="G158" i="3"/>
  <c r="H157" i="3"/>
  <c r="G157" i="3"/>
  <c r="G156" i="3"/>
  <c r="G155" i="3"/>
  <c r="G154" i="3"/>
  <c r="G153" i="3"/>
  <c r="G152" i="3"/>
  <c r="G151" i="3"/>
  <c r="G150" i="3"/>
  <c r="G149" i="3"/>
  <c r="G148" i="3"/>
  <c r="G147" i="3"/>
  <c r="G146" i="3"/>
  <c r="G145" i="3"/>
  <c r="G144" i="3"/>
  <c r="H143" i="3"/>
  <c r="G143" i="3"/>
  <c r="G142" i="3"/>
  <c r="H141" i="3"/>
  <c r="G141" i="3"/>
  <c r="G140" i="3"/>
  <c r="G139" i="3"/>
  <c r="G138" i="3"/>
  <c r="G137" i="3"/>
  <c r="G136" i="3"/>
  <c r="H135" i="3"/>
  <c r="G135" i="3"/>
  <c r="G134" i="3"/>
  <c r="G133" i="3"/>
  <c r="G132" i="3"/>
  <c r="G131" i="3"/>
  <c r="G130" i="3"/>
  <c r="G129" i="3"/>
  <c r="G128" i="3"/>
  <c r="H127" i="3"/>
  <c r="G127" i="3"/>
  <c r="G126" i="3"/>
  <c r="H125" i="3"/>
  <c r="G125" i="3"/>
  <c r="G124" i="3"/>
  <c r="G123" i="3"/>
  <c r="G122" i="3"/>
  <c r="G121" i="3"/>
  <c r="G120" i="3"/>
  <c r="H119" i="3"/>
  <c r="G119" i="3"/>
  <c r="G118" i="3"/>
  <c r="G117" i="3"/>
  <c r="G116" i="3"/>
  <c r="G115" i="3"/>
  <c r="G114" i="3"/>
  <c r="G113" i="3"/>
  <c r="G112" i="3"/>
  <c r="H111" i="3"/>
  <c r="G111" i="3"/>
  <c r="G110" i="3"/>
  <c r="H109" i="3"/>
  <c r="G109" i="3"/>
  <c r="G108" i="3"/>
  <c r="G107" i="3"/>
  <c r="G106" i="3"/>
  <c r="G105" i="3"/>
  <c r="G104" i="3"/>
  <c r="H103" i="3"/>
  <c r="G103" i="3"/>
  <c r="G102" i="3"/>
  <c r="G101" i="3"/>
  <c r="G100" i="3"/>
  <c r="G99" i="3"/>
  <c r="G98" i="3"/>
  <c r="G97" i="3"/>
  <c r="G96" i="3"/>
  <c r="H95" i="3"/>
  <c r="G95" i="3"/>
  <c r="G94" i="3"/>
  <c r="H93" i="3"/>
  <c r="G93" i="3"/>
  <c r="G92" i="3"/>
  <c r="G91" i="3"/>
  <c r="G90" i="3"/>
  <c r="G89" i="3"/>
  <c r="G88" i="3"/>
  <c r="H87" i="3"/>
  <c r="G87" i="3"/>
  <c r="G86" i="3"/>
  <c r="G85" i="3"/>
  <c r="G84" i="3"/>
  <c r="G83" i="3"/>
  <c r="G82" i="3"/>
  <c r="G81" i="3"/>
  <c r="G80" i="3"/>
  <c r="H79" i="3"/>
  <c r="G79" i="3"/>
  <c r="G78" i="3"/>
  <c r="H77" i="3"/>
  <c r="G77" i="3"/>
  <c r="G76" i="3"/>
  <c r="G75" i="3"/>
  <c r="G74" i="3"/>
  <c r="G73" i="3"/>
  <c r="G72" i="3"/>
  <c r="H71" i="3"/>
  <c r="G71" i="3"/>
  <c r="G70" i="3"/>
  <c r="G69" i="3"/>
  <c r="G68" i="3"/>
  <c r="G67" i="3"/>
  <c r="G66" i="3"/>
  <c r="G65" i="3"/>
  <c r="G64" i="3"/>
  <c r="H63" i="3"/>
  <c r="G63" i="3"/>
  <c r="G62" i="3"/>
  <c r="H61" i="3"/>
  <c r="G61" i="3"/>
  <c r="G60" i="3"/>
  <c r="G59" i="3"/>
  <c r="G58" i="3"/>
  <c r="G57" i="3"/>
  <c r="G56" i="3"/>
  <c r="H55" i="3"/>
  <c r="G55" i="3"/>
  <c r="G54" i="3"/>
  <c r="G53" i="3"/>
  <c r="G52" i="3"/>
  <c r="G51" i="3"/>
  <c r="G50" i="3"/>
  <c r="G49" i="3"/>
  <c r="G48" i="3"/>
  <c r="H47" i="3"/>
  <c r="G47" i="3"/>
  <c r="G46" i="3"/>
  <c r="H45" i="3"/>
  <c r="G45" i="3"/>
  <c r="G44" i="3"/>
  <c r="G43" i="3"/>
  <c r="G42" i="3"/>
  <c r="G41" i="3"/>
  <c r="G40" i="3"/>
  <c r="H39" i="3"/>
  <c r="G39" i="3"/>
  <c r="G38" i="3"/>
  <c r="G37" i="3"/>
  <c r="G36" i="3"/>
  <c r="G35" i="3"/>
  <c r="G34" i="3"/>
  <c r="G33" i="3"/>
  <c r="G32" i="3"/>
  <c r="H31" i="3"/>
  <c r="G31" i="3"/>
  <c r="G30" i="3"/>
  <c r="H29" i="3"/>
  <c r="G29" i="3"/>
  <c r="G28" i="3"/>
  <c r="G27" i="3"/>
  <c r="G26" i="3"/>
  <c r="G25" i="3"/>
  <c r="G24" i="3"/>
  <c r="G23" i="3"/>
  <c r="H22" i="3"/>
  <c r="G22" i="3"/>
  <c r="G21" i="3"/>
  <c r="G20" i="3"/>
  <c r="G19" i="3"/>
  <c r="G18" i="3"/>
  <c r="G17" i="3"/>
  <c r="H16" i="3"/>
  <c r="G16" i="3"/>
  <c r="G15" i="3"/>
  <c r="H14" i="3"/>
  <c r="G14" i="3"/>
  <c r="G13" i="3"/>
  <c r="G12" i="3"/>
  <c r="G11" i="3"/>
  <c r="G10" i="3"/>
  <c r="H9" i="3"/>
  <c r="G9" i="3"/>
  <c r="K8" i="3"/>
  <c r="G8" i="3"/>
  <c r="K7" i="3"/>
  <c r="G7" i="3"/>
  <c r="H6" i="3"/>
  <c r="G6" i="3"/>
  <c r="K5" i="3"/>
  <c r="K9" i="3" s="1"/>
  <c r="H5" i="3"/>
  <c r="G5" i="3"/>
  <c r="G4" i="3"/>
  <c r="K3" i="3"/>
  <c r="H231" i="3" s="1"/>
  <c r="H3" i="3"/>
  <c r="G3" i="3"/>
  <c r="J2" i="3"/>
  <c r="H2" i="3"/>
  <c r="G2" i="3"/>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K8" i="2"/>
  <c r="G8" i="2"/>
  <c r="K7" i="2"/>
  <c r="G7" i="2"/>
  <c r="G6" i="2"/>
  <c r="K5" i="2"/>
  <c r="K9" i="2" s="1"/>
  <c r="H216" i="2" s="1"/>
  <c r="G5" i="2"/>
  <c r="G4" i="2"/>
  <c r="K3" i="2"/>
  <c r="H162" i="2" s="1"/>
  <c r="G3" i="2"/>
  <c r="J2" i="2"/>
  <c r="G2" i="2"/>
  <c r="H56" i="2" l="1"/>
  <c r="H72" i="2"/>
  <c r="H136" i="2"/>
  <c r="H168" i="2"/>
  <c r="H232" i="2"/>
  <c r="H66" i="2"/>
  <c r="H114" i="2"/>
  <c r="H88" i="2"/>
  <c r="H104" i="2"/>
  <c r="H184" i="2"/>
  <c r="H247" i="2"/>
  <c r="H245" i="2"/>
  <c r="H243" i="2"/>
  <c r="H241" i="2"/>
  <c r="H239" i="2"/>
  <c r="H237" i="2"/>
  <c r="H235" i="2"/>
  <c r="H233" i="2"/>
  <c r="H231" i="2"/>
  <c r="H229" i="2"/>
  <c r="H227" i="2"/>
  <c r="H225" i="2"/>
  <c r="H223" i="2"/>
  <c r="H221" i="2"/>
  <c r="H219" i="2"/>
  <c r="H217" i="2"/>
  <c r="H215" i="2"/>
  <c r="H213" i="2"/>
  <c r="H211" i="2"/>
  <c r="H209" i="2"/>
  <c r="H207" i="2"/>
  <c r="H205" i="2"/>
  <c r="H203" i="2"/>
  <c r="H201" i="2"/>
  <c r="H199" i="2"/>
  <c r="H197" i="2"/>
  <c r="H195" i="2"/>
  <c r="H193" i="2"/>
  <c r="H191" i="2"/>
  <c r="H189" i="2"/>
  <c r="H187" i="2"/>
  <c r="H185" i="2"/>
  <c r="H183" i="2"/>
  <c r="H181" i="2"/>
  <c r="H179" i="2"/>
  <c r="H177" i="2"/>
  <c r="H175" i="2"/>
  <c r="H173" i="2"/>
  <c r="H171" i="2"/>
  <c r="H169" i="2"/>
  <c r="H167" i="2"/>
  <c r="H165" i="2"/>
  <c r="H163" i="2"/>
  <c r="H161" i="2"/>
  <c r="H159" i="2"/>
  <c r="H157" i="2"/>
  <c r="H155" i="2"/>
  <c r="H153" i="2"/>
  <c r="H151" i="2"/>
  <c r="H149" i="2"/>
  <c r="H147" i="2"/>
  <c r="H145" i="2"/>
  <c r="H143" i="2"/>
  <c r="H141" i="2"/>
  <c r="H139" i="2"/>
  <c r="H137" i="2"/>
  <c r="H135" i="2"/>
  <c r="H133" i="2"/>
  <c r="H131" i="2"/>
  <c r="H129" i="2"/>
  <c r="H127" i="2"/>
  <c r="H125" i="2"/>
  <c r="H123" i="2"/>
  <c r="H121" i="2"/>
  <c r="H119" i="2"/>
  <c r="H117" i="2"/>
  <c r="H115" i="2"/>
  <c r="H113" i="2"/>
  <c r="H111" i="2"/>
  <c r="H109" i="2"/>
  <c r="H107" i="2"/>
  <c r="H105" i="2"/>
  <c r="H103" i="2"/>
  <c r="H101" i="2"/>
  <c r="H99" i="2"/>
  <c r="H97" i="2"/>
  <c r="H95" i="2"/>
  <c r="H93" i="2"/>
  <c r="H91" i="2"/>
  <c r="H89" i="2"/>
  <c r="H87" i="2"/>
  <c r="H85" i="2"/>
  <c r="H83" i="2"/>
  <c r="H81" i="2"/>
  <c r="H79" i="2"/>
  <c r="H77" i="2"/>
  <c r="H75" i="2"/>
  <c r="H73" i="2"/>
  <c r="H71" i="2"/>
  <c r="H69" i="2"/>
  <c r="H67" i="2"/>
  <c r="H65" i="2"/>
  <c r="H63" i="2"/>
  <c r="H61" i="2"/>
  <c r="H59" i="2"/>
  <c r="H57" i="2"/>
  <c r="H55" i="2"/>
  <c r="H53" i="2"/>
  <c r="H51" i="2"/>
  <c r="H49" i="2"/>
  <c r="H47" i="2"/>
  <c r="H45" i="2"/>
  <c r="H43" i="2"/>
  <c r="H41" i="2"/>
  <c r="H39" i="2"/>
  <c r="H37" i="2"/>
  <c r="H35" i="2"/>
  <c r="H33" i="2"/>
  <c r="H31" i="2"/>
  <c r="H29" i="2"/>
  <c r="H27" i="2"/>
  <c r="H25" i="2"/>
  <c r="H23" i="2"/>
  <c r="H20" i="2"/>
  <c r="H18" i="2"/>
  <c r="H16" i="2"/>
  <c r="H14" i="2"/>
  <c r="H12" i="2"/>
  <c r="H9" i="2"/>
  <c r="H5" i="2"/>
  <c r="H244" i="2"/>
  <c r="H236" i="2"/>
  <c r="H228" i="2"/>
  <c r="H220" i="2"/>
  <c r="H212" i="2"/>
  <c r="H204" i="2"/>
  <c r="H196" i="2"/>
  <c r="H188" i="2"/>
  <c r="H180" i="2"/>
  <c r="H172" i="2"/>
  <c r="H164" i="2"/>
  <c r="H156" i="2"/>
  <c r="H148" i="2"/>
  <c r="H140" i="2"/>
  <c r="H132" i="2"/>
  <c r="H124" i="2"/>
  <c r="H116" i="2"/>
  <c r="H108" i="2"/>
  <c r="H100" i="2"/>
  <c r="H92" i="2"/>
  <c r="H84" i="2"/>
  <c r="H76" i="2"/>
  <c r="H68" i="2"/>
  <c r="H60" i="2"/>
  <c r="H52" i="2"/>
  <c r="H44" i="2"/>
  <c r="H36" i="2"/>
  <c r="H28" i="2"/>
  <c r="H19" i="2"/>
  <c r="H11" i="2"/>
  <c r="H6" i="2"/>
  <c r="H3" i="2"/>
  <c r="H182" i="2"/>
  <c r="H118" i="2"/>
  <c r="H110" i="2"/>
  <c r="H102" i="2"/>
  <c r="H54" i="2"/>
  <c r="H46" i="2"/>
  <c r="H38" i="2"/>
  <c r="H30" i="2"/>
  <c r="H21" i="2"/>
  <c r="H13" i="2"/>
  <c r="H246" i="2"/>
  <c r="H238" i="2"/>
  <c r="H230" i="2"/>
  <c r="H222" i="2"/>
  <c r="H214" i="2"/>
  <c r="H206" i="2"/>
  <c r="H198" i="2"/>
  <c r="H190" i="2"/>
  <c r="H174" i="2"/>
  <c r="H166" i="2"/>
  <c r="H158" i="2"/>
  <c r="H150" i="2"/>
  <c r="H142" i="2"/>
  <c r="H134" i="2"/>
  <c r="H126" i="2"/>
  <c r="H94" i="2"/>
  <c r="H86" i="2"/>
  <c r="H78" i="2"/>
  <c r="H70" i="2"/>
  <c r="H62" i="2"/>
  <c r="H4" i="2"/>
  <c r="H22" i="2"/>
  <c r="H34" i="2"/>
  <c r="H50" i="2"/>
  <c r="H82" i="2"/>
  <c r="H98" i="2"/>
  <c r="H130" i="2"/>
  <c r="H146" i="2"/>
  <c r="H178" i="2"/>
  <c r="H194" i="2"/>
  <c r="H210" i="2"/>
  <c r="H226" i="2"/>
  <c r="H242" i="2"/>
  <c r="H2" i="2"/>
  <c r="H8" i="2"/>
  <c r="H10" i="2"/>
  <c r="H32" i="2"/>
  <c r="H48" i="2"/>
  <c r="H64" i="2"/>
  <c r="H80" i="2"/>
  <c r="H96" i="2"/>
  <c r="H112" i="2"/>
  <c r="H128" i="2"/>
  <c r="H144" i="2"/>
  <c r="H160" i="2"/>
  <c r="H176" i="2"/>
  <c r="H192" i="2"/>
  <c r="H208" i="2"/>
  <c r="H224" i="2"/>
  <c r="H240" i="2"/>
  <c r="H247" i="3"/>
  <c r="M7" i="4"/>
  <c r="M11" i="4" s="1"/>
  <c r="J7" i="4" s="1"/>
  <c r="J244" i="4"/>
  <c r="J240" i="4"/>
  <c r="J236" i="4"/>
  <c r="J232" i="4"/>
  <c r="J228" i="4"/>
  <c r="J224" i="4"/>
  <c r="J220" i="4"/>
  <c r="J216" i="4"/>
  <c r="J212" i="4"/>
  <c r="J208" i="4"/>
  <c r="J204" i="4"/>
  <c r="J200" i="4"/>
  <c r="J196" i="4"/>
  <c r="J192" i="4"/>
  <c r="J188" i="4"/>
  <c r="J184" i="4"/>
  <c r="J180" i="4"/>
  <c r="J176" i="4"/>
  <c r="J172" i="4"/>
  <c r="J6" i="4"/>
  <c r="J165" i="4"/>
  <c r="J161" i="4"/>
  <c r="J157" i="4"/>
  <c r="J153" i="4"/>
  <c r="J149" i="4"/>
  <c r="J145" i="4"/>
  <c r="J141" i="4"/>
  <c r="J137" i="4"/>
  <c r="J133" i="4"/>
  <c r="J129" i="4"/>
  <c r="J125" i="4"/>
  <c r="J121" i="4"/>
  <c r="J117" i="4"/>
  <c r="J113" i="4"/>
  <c r="J109" i="4"/>
  <c r="J105" i="4"/>
  <c r="J101" i="4"/>
  <c r="J97" i="4"/>
  <c r="J93" i="4"/>
  <c r="J89" i="4"/>
  <c r="J85" i="4"/>
  <c r="J81" i="4"/>
  <c r="J77" i="4"/>
  <c r="J73" i="4"/>
  <c r="J69" i="4"/>
  <c r="J65" i="4"/>
  <c r="J61" i="4"/>
  <c r="J57" i="4"/>
  <c r="J53" i="4"/>
  <c r="J49" i="4"/>
  <c r="J45" i="4"/>
  <c r="J41" i="4"/>
  <c r="J37" i="4"/>
  <c r="J33" i="4"/>
  <c r="J29" i="4"/>
  <c r="J11" i="4"/>
  <c r="H15" i="2"/>
  <c r="H24" i="2"/>
  <c r="H40" i="2"/>
  <c r="H120" i="2"/>
  <c r="H152" i="2"/>
  <c r="H200" i="2"/>
  <c r="H7" i="2"/>
  <c r="H17" i="2"/>
  <c r="H26" i="2"/>
  <c r="H42" i="2"/>
  <c r="H58" i="2"/>
  <c r="H74" i="2"/>
  <c r="H90" i="2"/>
  <c r="H106" i="2"/>
  <c r="H122" i="2"/>
  <c r="H138" i="2"/>
  <c r="H154" i="2"/>
  <c r="H170" i="2"/>
  <c r="H186" i="2"/>
  <c r="H202" i="2"/>
  <c r="H218" i="2"/>
  <c r="H234" i="2"/>
  <c r="K4" i="3"/>
  <c r="K6" i="3"/>
  <c r="K10" i="3" s="1"/>
  <c r="H151" i="3"/>
  <c r="H167" i="3"/>
  <c r="H183" i="3"/>
  <c r="H199" i="3"/>
  <c r="H215" i="3"/>
  <c r="H246" i="3"/>
  <c r="H244" i="3"/>
  <c r="H242" i="3"/>
  <c r="H240" i="3"/>
  <c r="H238" i="3"/>
  <c r="H236" i="3"/>
  <c r="H234" i="3"/>
  <c r="H232" i="3"/>
  <c r="H230" i="3"/>
  <c r="H228" i="3"/>
  <c r="H226" i="3"/>
  <c r="H224" i="3"/>
  <c r="H222" i="3"/>
  <c r="H220" i="3"/>
  <c r="H218" i="3"/>
  <c r="H216" i="3"/>
  <c r="H214" i="3"/>
  <c r="H212" i="3"/>
  <c r="H210" i="3"/>
  <c r="H208" i="3"/>
  <c r="H206" i="3"/>
  <c r="H204" i="3"/>
  <c r="H202" i="3"/>
  <c r="H200" i="3"/>
  <c r="H198" i="3"/>
  <c r="H196" i="3"/>
  <c r="H194" i="3"/>
  <c r="H192" i="3"/>
  <c r="H190" i="3"/>
  <c r="H188" i="3"/>
  <c r="H186" i="3"/>
  <c r="H184" i="3"/>
  <c r="H182" i="3"/>
  <c r="H180" i="3"/>
  <c r="H178" i="3"/>
  <c r="H176" i="3"/>
  <c r="H174" i="3"/>
  <c r="H172" i="3"/>
  <c r="H170" i="3"/>
  <c r="H168" i="3"/>
  <c r="H166" i="3"/>
  <c r="H164" i="3"/>
  <c r="H162" i="3"/>
  <c r="H160" i="3"/>
  <c r="H158" i="3"/>
  <c r="H156" i="3"/>
  <c r="H154" i="3"/>
  <c r="H152" i="3"/>
  <c r="H150" i="3"/>
  <c r="H148" i="3"/>
  <c r="H146" i="3"/>
  <c r="H144" i="3"/>
  <c r="H142" i="3"/>
  <c r="H140" i="3"/>
  <c r="H138" i="3"/>
  <c r="H136" i="3"/>
  <c r="H134" i="3"/>
  <c r="H132" i="3"/>
  <c r="H130" i="3"/>
  <c r="H128" i="3"/>
  <c r="H126" i="3"/>
  <c r="H124" i="3"/>
  <c r="H122" i="3"/>
  <c r="H120" i="3"/>
  <c r="H118" i="3"/>
  <c r="H116" i="3"/>
  <c r="H114" i="3"/>
  <c r="H112" i="3"/>
  <c r="H110" i="3"/>
  <c r="H108" i="3"/>
  <c r="H106" i="3"/>
  <c r="H104" i="3"/>
  <c r="H102" i="3"/>
  <c r="H100" i="3"/>
  <c r="H98" i="3"/>
  <c r="H96" i="3"/>
  <c r="H94" i="3"/>
  <c r="H92" i="3"/>
  <c r="H90" i="3"/>
  <c r="H88" i="3"/>
  <c r="H86" i="3"/>
  <c r="H84" i="3"/>
  <c r="H82" i="3"/>
  <c r="H80" i="3"/>
  <c r="H78" i="3"/>
  <c r="H76" i="3"/>
  <c r="H74" i="3"/>
  <c r="H72" i="3"/>
  <c r="H70" i="3"/>
  <c r="H68" i="3"/>
  <c r="H66" i="3"/>
  <c r="H64" i="3"/>
  <c r="H62" i="3"/>
  <c r="H60" i="3"/>
  <c r="H58" i="3"/>
  <c r="H56" i="3"/>
  <c r="H54" i="3"/>
  <c r="H52" i="3"/>
  <c r="H50" i="3"/>
  <c r="H48" i="3"/>
  <c r="H46" i="3"/>
  <c r="H44" i="3"/>
  <c r="H42" i="3"/>
  <c r="H40" i="3"/>
  <c r="H38" i="3"/>
  <c r="H36" i="3"/>
  <c r="H34" i="3"/>
  <c r="H32" i="3"/>
  <c r="H30" i="3"/>
  <c r="H28" i="3"/>
  <c r="H26" i="3"/>
  <c r="H24" i="3"/>
  <c r="H21" i="3"/>
  <c r="H19" i="3"/>
  <c r="H17" i="3"/>
  <c r="H15" i="3"/>
  <c r="H13" i="3"/>
  <c r="H11" i="3"/>
  <c r="H8" i="3"/>
  <c r="H4" i="3"/>
  <c r="K23" i="3" s="1"/>
  <c r="H241" i="3"/>
  <c r="H233" i="3"/>
  <c r="H225" i="3"/>
  <c r="H217" i="3"/>
  <c r="H209" i="3"/>
  <c r="H201" i="3"/>
  <c r="H193" i="3"/>
  <c r="H185" i="3"/>
  <c r="H177" i="3"/>
  <c r="H169" i="3"/>
  <c r="H161" i="3"/>
  <c r="H153" i="3"/>
  <c r="H145" i="3"/>
  <c r="H137" i="3"/>
  <c r="H129" i="3"/>
  <c r="H121" i="3"/>
  <c r="H113" i="3"/>
  <c r="H105" i="3"/>
  <c r="H97" i="3"/>
  <c r="H89" i="3"/>
  <c r="H81" i="3"/>
  <c r="H73" i="3"/>
  <c r="H65" i="3"/>
  <c r="H57" i="3"/>
  <c r="H49" i="3"/>
  <c r="H41" i="3"/>
  <c r="H33" i="3"/>
  <c r="H25" i="3"/>
  <c r="H23" i="3"/>
  <c r="H18" i="3"/>
  <c r="H7" i="3"/>
  <c r="H243" i="3"/>
  <c r="H235" i="3"/>
  <c r="H227" i="3"/>
  <c r="H219" i="3"/>
  <c r="H211" i="3"/>
  <c r="H203" i="3"/>
  <c r="H195" i="3"/>
  <c r="H187" i="3"/>
  <c r="H179" i="3"/>
  <c r="H171" i="3"/>
  <c r="H163" i="3"/>
  <c r="H155" i="3"/>
  <c r="H147" i="3"/>
  <c r="H139" i="3"/>
  <c r="H131" i="3"/>
  <c r="H123" i="3"/>
  <c r="H115" i="3"/>
  <c r="H107" i="3"/>
  <c r="H99" i="3"/>
  <c r="H91" i="3"/>
  <c r="H83" i="3"/>
  <c r="H75" i="3"/>
  <c r="H67" i="3"/>
  <c r="H59" i="3"/>
  <c r="H51" i="3"/>
  <c r="H43" i="3"/>
  <c r="H35" i="3"/>
  <c r="H27" i="3"/>
  <c r="H20" i="3"/>
  <c r="H12" i="3"/>
  <c r="H10" i="3"/>
  <c r="H245" i="3"/>
  <c r="H37" i="3"/>
  <c r="H53" i="3"/>
  <c r="H69" i="3"/>
  <c r="H85" i="3"/>
  <c r="H101" i="3"/>
  <c r="H117" i="3"/>
  <c r="H133" i="3"/>
  <c r="H149" i="3"/>
  <c r="H165" i="3"/>
  <c r="H181" i="3"/>
  <c r="H197" i="3"/>
  <c r="H213" i="3"/>
  <c r="H229" i="3"/>
  <c r="K6" i="2"/>
  <c r="K10" i="2" s="1"/>
  <c r="K4" i="2"/>
  <c r="I7" i="6"/>
  <c r="I6" i="6"/>
  <c r="E15" i="6"/>
  <c r="E31" i="6"/>
  <c r="E33" i="7"/>
  <c r="E42" i="7"/>
  <c r="E50" i="7"/>
  <c r="I8" i="7" s="1"/>
  <c r="E58" i="7"/>
  <c r="I7" i="7" s="1"/>
  <c r="E66" i="7"/>
  <c r="E74" i="7"/>
  <c r="E82" i="7"/>
  <c r="E90" i="7"/>
  <c r="E98" i="7"/>
  <c r="E106" i="7"/>
  <c r="E114" i="7"/>
  <c r="E122" i="7"/>
  <c r="E29" i="7"/>
  <c r="E172" i="7"/>
  <c r="E180" i="7"/>
  <c r="E188" i="7"/>
  <c r="E196" i="7"/>
  <c r="E204" i="7"/>
  <c r="E212" i="7"/>
  <c r="E220" i="7"/>
  <c r="E228" i="7"/>
  <c r="E236" i="7"/>
  <c r="E244" i="7"/>
  <c r="E11" i="8"/>
  <c r="I7" i="8" s="1"/>
  <c r="E19" i="8"/>
  <c r="I8" i="8" s="1"/>
  <c r="E27" i="8"/>
  <c r="E35" i="8"/>
  <c r="E43" i="8"/>
  <c r="E51" i="8"/>
  <c r="E59" i="8"/>
  <c r="E67" i="8"/>
  <c r="E75" i="8"/>
  <c r="E83" i="8"/>
  <c r="E91" i="8"/>
  <c r="E99" i="8"/>
  <c r="E107" i="8"/>
  <c r="E115" i="8"/>
  <c r="E123" i="8"/>
  <c r="E131" i="8"/>
  <c r="E139" i="8"/>
  <c r="E147" i="8"/>
  <c r="E155" i="8"/>
  <c r="E163" i="8"/>
  <c r="E171" i="8"/>
  <c r="E179" i="8"/>
  <c r="E187" i="8"/>
  <c r="E195" i="8"/>
  <c r="E203" i="8"/>
  <c r="E211" i="8"/>
  <c r="E219" i="8"/>
  <c r="E227" i="8"/>
  <c r="E235" i="8"/>
  <c r="K22" i="3" l="1"/>
  <c r="J3" i="4"/>
  <c r="J13" i="4"/>
  <c r="J17" i="4"/>
  <c r="J21" i="4"/>
  <c r="J26" i="4"/>
  <c r="J34" i="4"/>
  <c r="J42" i="4"/>
  <c r="J50" i="4"/>
  <c r="J58" i="4"/>
  <c r="J66" i="4"/>
  <c r="J74" i="4"/>
  <c r="J82" i="4"/>
  <c r="J90" i="4"/>
  <c r="J98" i="4"/>
  <c r="J102" i="4"/>
  <c r="J110" i="4"/>
  <c r="J114" i="4"/>
  <c r="J122" i="4"/>
  <c r="J126" i="4"/>
  <c r="J134" i="4"/>
  <c r="J138" i="4"/>
  <c r="J146" i="4"/>
  <c r="J150" i="4"/>
  <c r="J158" i="4"/>
  <c r="J162" i="4"/>
  <c r="J169" i="4"/>
  <c r="J173" i="4"/>
  <c r="J181" i="4"/>
  <c r="J185" i="4"/>
  <c r="J193" i="4"/>
  <c r="J197" i="4"/>
  <c r="J205" i="4"/>
  <c r="J213" i="4"/>
  <c r="J225" i="4"/>
  <c r="J233" i="4"/>
  <c r="J241" i="4"/>
  <c r="J8" i="4"/>
  <c r="J14" i="4"/>
  <c r="J22" i="4"/>
  <c r="J10" i="4"/>
  <c r="J27" i="4"/>
  <c r="J31" i="4"/>
  <c r="J35" i="4"/>
  <c r="J39" i="4"/>
  <c r="J43" i="4"/>
  <c r="J47" i="4"/>
  <c r="J51" i="4"/>
  <c r="J55" i="4"/>
  <c r="J59" i="4"/>
  <c r="J63" i="4"/>
  <c r="J67" i="4"/>
  <c r="J71" i="4"/>
  <c r="J75" i="4"/>
  <c r="J79" i="4"/>
  <c r="J83" i="4"/>
  <c r="J87" i="4"/>
  <c r="J91" i="4"/>
  <c r="J95" i="4"/>
  <c r="J99" i="4"/>
  <c r="J103" i="4"/>
  <c r="J107" i="4"/>
  <c r="J111" i="4"/>
  <c r="J115" i="4"/>
  <c r="J119" i="4"/>
  <c r="J123" i="4"/>
  <c r="J127" i="4"/>
  <c r="J131" i="4"/>
  <c r="J135" i="4"/>
  <c r="J139" i="4"/>
  <c r="J143" i="4"/>
  <c r="J147" i="4"/>
  <c r="J151" i="4"/>
  <c r="J155" i="4"/>
  <c r="J159" i="4"/>
  <c r="J163" i="4"/>
  <c r="J167" i="4"/>
  <c r="J170" i="4"/>
  <c r="J174" i="4"/>
  <c r="J178" i="4"/>
  <c r="J182" i="4"/>
  <c r="J186" i="4"/>
  <c r="J190" i="4"/>
  <c r="J194" i="4"/>
  <c r="J198" i="4"/>
  <c r="J202" i="4"/>
  <c r="J206" i="4"/>
  <c r="J210" i="4"/>
  <c r="J214" i="4"/>
  <c r="J218" i="4"/>
  <c r="J222" i="4"/>
  <c r="J226" i="4"/>
  <c r="J230" i="4"/>
  <c r="J234" i="4"/>
  <c r="J238" i="4"/>
  <c r="J242" i="4"/>
  <c r="J246" i="4"/>
  <c r="J12" i="4"/>
  <c r="J5" i="4"/>
  <c r="J15" i="4"/>
  <c r="J19" i="4"/>
  <c r="J23" i="4"/>
  <c r="J30" i="4"/>
  <c r="J38" i="4"/>
  <c r="J46" i="4"/>
  <c r="J54" i="4"/>
  <c r="J62" i="4"/>
  <c r="J70" i="4"/>
  <c r="J78" i="4"/>
  <c r="J86" i="4"/>
  <c r="J94" i="4"/>
  <c r="J106" i="4"/>
  <c r="J118" i="4"/>
  <c r="J130" i="4"/>
  <c r="J142" i="4"/>
  <c r="J154" i="4"/>
  <c r="J166" i="4"/>
  <c r="J177" i="4"/>
  <c r="J189" i="4"/>
  <c r="J201" i="4"/>
  <c r="J209" i="4"/>
  <c r="J217" i="4"/>
  <c r="J221" i="4"/>
  <c r="J229" i="4"/>
  <c r="J237" i="4"/>
  <c r="J245" i="4"/>
  <c r="J4" i="4"/>
  <c r="J18" i="4"/>
  <c r="K21" i="2"/>
  <c r="K22" i="2"/>
  <c r="J25" i="4"/>
  <c r="J28" i="4"/>
  <c r="J32" i="4"/>
  <c r="J36" i="4"/>
  <c r="J40" i="4"/>
  <c r="J44" i="4"/>
  <c r="J48" i="4"/>
  <c r="J52" i="4"/>
  <c r="J56" i="4"/>
  <c r="J60" i="4"/>
  <c r="J64" i="4"/>
  <c r="J68" i="4"/>
  <c r="J72" i="4"/>
  <c r="J76" i="4"/>
  <c r="J80" i="4"/>
  <c r="J84" i="4"/>
  <c r="J88" i="4"/>
  <c r="J92" i="4"/>
  <c r="J96" i="4"/>
  <c r="J100" i="4"/>
  <c r="J104" i="4"/>
  <c r="J108" i="4"/>
  <c r="J112" i="4"/>
  <c r="J116" i="4"/>
  <c r="J120" i="4"/>
  <c r="J124" i="4"/>
  <c r="J128" i="4"/>
  <c r="J132" i="4"/>
  <c r="J136" i="4"/>
  <c r="J140" i="4"/>
  <c r="J144" i="4"/>
  <c r="J148" i="4"/>
  <c r="J152" i="4"/>
  <c r="J156" i="4"/>
  <c r="J160" i="4"/>
  <c r="J164" i="4"/>
  <c r="J168" i="4"/>
  <c r="J171" i="4"/>
  <c r="J175" i="4"/>
  <c r="J179" i="4"/>
  <c r="J183" i="4"/>
  <c r="J187" i="4"/>
  <c r="J191" i="4"/>
  <c r="J195" i="4"/>
  <c r="J199" i="4"/>
  <c r="J203" i="4"/>
  <c r="J207" i="4"/>
  <c r="J211" i="4"/>
  <c r="J215" i="4"/>
  <c r="J219" i="4"/>
  <c r="J223" i="4"/>
  <c r="J227" i="4"/>
  <c r="J231" i="4"/>
  <c r="J235" i="4"/>
  <c r="J239" i="4"/>
  <c r="J243" i="4"/>
  <c r="J247" i="4"/>
  <c r="J2" i="4"/>
  <c r="J9" i="4"/>
  <c r="J16" i="4"/>
  <c r="J20" i="4"/>
  <c r="J24" i="4"/>
  <c r="M25" i="4" l="1"/>
  <c r="M24" i="4"/>
</calcChain>
</file>

<file path=xl/sharedStrings.xml><?xml version="1.0" encoding="utf-8"?>
<sst xmlns="http://schemas.openxmlformats.org/spreadsheetml/2006/main" count="111" uniqueCount="53">
  <si>
    <t>Institute of Actuarial and Quantitative Studies</t>
  </si>
  <si>
    <t>B.Sc. in Actuarial Science and Quantitative Finance</t>
  </si>
  <si>
    <t>Semester 1</t>
  </si>
  <si>
    <t>Division -A</t>
  </si>
  <si>
    <t>Group Members:</t>
  </si>
  <si>
    <t>Name</t>
  </si>
  <si>
    <t>Roll No</t>
  </si>
  <si>
    <t>Rishika Agarwal</t>
  </si>
  <si>
    <t>Tanisha Asan</t>
  </si>
  <si>
    <t>Nehul Jain</t>
  </si>
  <si>
    <t>Date</t>
  </si>
  <si>
    <t>Open</t>
  </si>
  <si>
    <t>High</t>
  </si>
  <si>
    <t>Low</t>
  </si>
  <si>
    <t>Close</t>
  </si>
  <si>
    <t>Adj Close</t>
  </si>
  <si>
    <t>Returns</t>
  </si>
  <si>
    <t>Standardized</t>
  </si>
  <si>
    <t>Expected share price</t>
  </si>
  <si>
    <t>Expected return</t>
  </si>
  <si>
    <t>Variance share price</t>
  </si>
  <si>
    <t>Variance on return</t>
  </si>
  <si>
    <t>Skewness</t>
  </si>
  <si>
    <t>Kurtosis</t>
  </si>
  <si>
    <t>Standard deviation</t>
  </si>
  <si>
    <t>Standard deviation on return</t>
  </si>
  <si>
    <t>Standardized data:</t>
  </si>
  <si>
    <t>Mean</t>
  </si>
  <si>
    <t>X^2</t>
  </si>
  <si>
    <t>R^2</t>
  </si>
  <si>
    <t>Standardised</t>
  </si>
  <si>
    <t>Considering Adj Close:</t>
  </si>
  <si>
    <t>Variance</t>
  </si>
  <si>
    <t>Variance of return</t>
  </si>
  <si>
    <t>Risk Free rate</t>
  </si>
  <si>
    <t>FILL YOUR ANSWERS IN THE CELLS HIGHLIGHTED IN YELLOW COLOUR.</t>
  </si>
  <si>
    <t>For HDFC Limited</t>
  </si>
  <si>
    <t>Add your comments here:</t>
  </si>
  <si>
    <t>Expected Return</t>
  </si>
  <si>
    <t>Standard Deviation of Returns</t>
  </si>
  <si>
    <t>Sharpe Ratio</t>
  </si>
  <si>
    <t>For ONGC Limited</t>
  </si>
  <si>
    <t>For SpiceJet Limited</t>
  </si>
  <si>
    <t>HDFC</t>
  </si>
  <si>
    <t>ONGC</t>
  </si>
  <si>
    <t>R-HDFC</t>
  </si>
  <si>
    <t>R-ONGC</t>
  </si>
  <si>
    <t>R</t>
  </si>
  <si>
    <t>Correlation</t>
  </si>
  <si>
    <t>SPICEJET</t>
  </si>
  <si>
    <t>R-SJ</t>
  </si>
  <si>
    <t>https://1drv.ms/w/s!Aogjstnt7fr7gmyusJsvdoGFjHCL</t>
  </si>
  <si>
    <t>project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</si>
</sst>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00%"/>
    <numFmt numFmtId="166" formatCode="0.000000000"/>
  </numFmts>
  <fonts count="14" x14ac:knownFonts="1">
    <font>
      <sz val="11"/>
      <color theme="1"/>
      <name val="Arial"/>
    </font>
    <font>
      <b/>
      <sz val="24"/>
      <color theme="1"/>
      <name val="Calibri"/>
      <family val="2"/>
    </font>
    <font>
      <sz val="11"/>
      <name val="Arial"/>
      <family val="2"/>
    </font>
    <font>
      <b/>
      <sz val="20"/>
      <color theme="1"/>
      <name val="Calibri"/>
      <family val="2"/>
    </font>
    <font>
      <sz val="20"/>
      <color theme="1"/>
      <name val="Calibri"/>
      <family val="2"/>
    </font>
    <font>
      <sz val="16"/>
      <color theme="1"/>
      <name val="Calibri"/>
      <family val="2"/>
    </font>
    <font>
      <b/>
      <sz val="16"/>
      <color theme="1"/>
      <name val="Calibri"/>
      <family val="2"/>
    </font>
    <font>
      <b/>
      <sz val="11"/>
      <color theme="1"/>
      <name val="Calibri"/>
      <family val="2"/>
    </font>
    <font>
      <sz val="11"/>
      <color theme="1"/>
      <name val="Calibri"/>
      <family val="2"/>
    </font>
    <font>
      <sz val="11"/>
      <color theme="1"/>
      <name val="Calibri"/>
      <family val="2"/>
    </font>
    <font>
      <sz val="11"/>
      <color theme="0"/>
      <name val="Calibri"/>
      <family val="2"/>
    </font>
    <font>
      <u/>
      <sz val="11"/>
      <color rgb="FF1155CC"/>
      <name val="Calibri"/>
      <family val="2"/>
    </font>
    <font>
      <u/>
      <sz val="11"/>
      <color theme="10"/>
      <name val="Arial"/>
      <family val="2"/>
    </font>
    <font>
      <sz val="11"/>
      <color theme="1"/>
      <name val="Arial"/>
      <family val="2"/>
    </font>
  </fonts>
  <fills count="17">
    <fill>
      <patternFill patternType="none"/>
    </fill>
    <fill>
      <patternFill patternType="gray125"/>
    </fill>
    <fill>
      <patternFill patternType="solid">
        <fgColor rgb="FFFBE4D5"/>
        <bgColor rgb="FFFBE4D5"/>
      </patternFill>
    </fill>
    <fill>
      <patternFill patternType="solid">
        <fgColor rgb="FFE2EFD9"/>
        <bgColor rgb="FFE2EFD9"/>
      </patternFill>
    </fill>
    <fill>
      <patternFill patternType="solid">
        <fgColor rgb="FFFEF2CB"/>
        <bgColor rgb="FFFEF2CB"/>
      </patternFill>
    </fill>
    <fill>
      <patternFill patternType="solid">
        <fgColor rgb="FFDEEAF6"/>
        <bgColor rgb="FFDEEAF6"/>
      </patternFill>
    </fill>
    <fill>
      <patternFill patternType="solid">
        <fgColor rgb="FFFFE598"/>
        <bgColor rgb="FFFFE598"/>
      </patternFill>
    </fill>
    <fill>
      <patternFill patternType="solid">
        <fgColor rgb="FF9CC2E5"/>
        <bgColor rgb="FF9CC2E5"/>
      </patternFill>
    </fill>
    <fill>
      <patternFill patternType="solid">
        <fgColor rgb="FFF7CAAC"/>
        <bgColor rgb="FFF7CAAC"/>
      </patternFill>
    </fill>
    <fill>
      <patternFill patternType="solid">
        <fgColor rgb="FFD9E2F3"/>
        <bgColor rgb="FFD9E2F3"/>
      </patternFill>
    </fill>
    <fill>
      <patternFill patternType="solid">
        <fgColor rgb="FFA8D08D"/>
        <bgColor rgb="FFA8D08D"/>
      </patternFill>
    </fill>
    <fill>
      <patternFill patternType="solid">
        <fgColor rgb="FFBDD6EE"/>
        <bgColor rgb="FFBDD6EE"/>
      </patternFill>
    </fill>
    <fill>
      <patternFill patternType="solid">
        <fgColor rgb="FFC8C8C8"/>
        <bgColor rgb="FFC8C8C8"/>
      </patternFill>
    </fill>
    <fill>
      <patternFill patternType="solid">
        <fgColor rgb="FFB4C6E7"/>
        <bgColor rgb="FFB4C6E7"/>
      </patternFill>
    </fill>
    <fill>
      <patternFill patternType="solid">
        <fgColor theme="8"/>
        <bgColor theme="8"/>
      </patternFill>
    </fill>
    <fill>
      <patternFill patternType="solid">
        <fgColor rgb="FFFFD965"/>
        <bgColor rgb="FFFFD965"/>
      </patternFill>
    </fill>
    <fill>
      <patternFill patternType="solid">
        <fgColor rgb="FFF4B083"/>
        <bgColor rgb="FFF4B083"/>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2">
    <xf numFmtId="0" fontId="0" fillId="0" borderId="0"/>
    <xf numFmtId="0" fontId="12" fillId="0" borderId="0" applyNumberFormat="0" applyFill="0" applyBorder="0" applyAlignment="0" applyProtection="0"/>
  </cellStyleXfs>
  <cellXfs count="45">
    <xf numFmtId="0" fontId="0" fillId="0" borderId="0" xfId="0" applyFont="1" applyAlignment="1"/>
    <xf numFmtId="0" fontId="4" fillId="0" borderId="0" xfId="0" applyFont="1"/>
    <xf numFmtId="0" fontId="5" fillId="0" borderId="0" xfId="0" applyFont="1"/>
    <xf numFmtId="0" fontId="6" fillId="4" borderId="7" xfId="0" applyFont="1" applyFill="1" applyBorder="1"/>
    <xf numFmtId="0" fontId="5" fillId="0" borderId="7" xfId="0" applyFont="1" applyBorder="1"/>
    <xf numFmtId="0" fontId="7" fillId="5" borderId="8" xfId="0" applyFont="1" applyFill="1" applyBorder="1"/>
    <xf numFmtId="164" fontId="8" fillId="0" borderId="0" xfId="0" applyNumberFormat="1" applyFont="1"/>
    <xf numFmtId="1" fontId="8" fillId="0" borderId="0" xfId="0" applyNumberFormat="1" applyFont="1"/>
    <xf numFmtId="0" fontId="9" fillId="0" borderId="0" xfId="0" applyFont="1"/>
    <xf numFmtId="0" fontId="8" fillId="6" borderId="8" xfId="0" applyFont="1" applyFill="1" applyBorder="1"/>
    <xf numFmtId="165" fontId="8" fillId="6" borderId="8" xfId="0" applyNumberFormat="1" applyFont="1" applyFill="1" applyBorder="1"/>
    <xf numFmtId="0" fontId="8" fillId="7" borderId="8" xfId="0" applyFont="1" applyFill="1" applyBorder="1"/>
    <xf numFmtId="1" fontId="8" fillId="7" borderId="8" xfId="0" applyNumberFormat="1" applyFont="1" applyFill="1" applyBorder="1"/>
    <xf numFmtId="0" fontId="8" fillId="8" borderId="8" xfId="0" applyFont="1" applyFill="1" applyBorder="1"/>
    <xf numFmtId="1" fontId="8" fillId="8" borderId="8" xfId="0" applyNumberFormat="1" applyFont="1" applyFill="1" applyBorder="1"/>
    <xf numFmtId="0" fontId="7" fillId="9" borderId="8" xfId="0" applyFont="1" applyFill="1" applyBorder="1"/>
    <xf numFmtId="0" fontId="8" fillId="10" borderId="8" xfId="0" applyFont="1" applyFill="1" applyBorder="1"/>
    <xf numFmtId="0" fontId="8" fillId="11" borderId="8" xfId="0" applyFont="1" applyFill="1" applyBorder="1"/>
    <xf numFmtId="1" fontId="8" fillId="11" borderId="8" xfId="0" applyNumberFormat="1" applyFont="1" applyFill="1" applyBorder="1"/>
    <xf numFmtId="0" fontId="7" fillId="2" borderId="8" xfId="0" applyFont="1" applyFill="1" applyBorder="1"/>
    <xf numFmtId="9" fontId="8" fillId="2" borderId="8" xfId="0" applyNumberFormat="1" applyFont="1" applyFill="1" applyBorder="1"/>
    <xf numFmtId="0" fontId="7" fillId="12" borderId="8" xfId="0" applyFont="1" applyFill="1" applyBorder="1"/>
    <xf numFmtId="0" fontId="8" fillId="12" borderId="8" xfId="0" applyFont="1" applyFill="1" applyBorder="1"/>
    <xf numFmtId="0" fontId="7" fillId="0" borderId="0" xfId="0" applyFont="1"/>
    <xf numFmtId="0" fontId="7" fillId="13" borderId="8" xfId="0" applyFont="1" applyFill="1" applyBorder="1"/>
    <xf numFmtId="0" fontId="7" fillId="4" borderId="8" xfId="0" applyFont="1" applyFill="1" applyBorder="1"/>
    <xf numFmtId="0" fontId="8" fillId="4" borderId="8" xfId="0" applyFont="1" applyFill="1" applyBorder="1"/>
    <xf numFmtId="0" fontId="7" fillId="3" borderId="8" xfId="0" applyFont="1" applyFill="1" applyBorder="1"/>
    <xf numFmtId="0" fontId="8" fillId="4" borderId="8" xfId="0" applyFont="1" applyFill="1" applyBorder="1" applyAlignment="1">
      <alignment horizontal="center"/>
    </xf>
    <xf numFmtId="166" fontId="8" fillId="6" borderId="8" xfId="0" applyNumberFormat="1" applyFont="1" applyFill="1" applyBorder="1"/>
    <xf numFmtId="0" fontId="10" fillId="14" borderId="8" xfId="0" applyFont="1" applyFill="1" applyBorder="1"/>
    <xf numFmtId="0" fontId="8" fillId="15" borderId="8" xfId="0" applyFont="1" applyFill="1" applyBorder="1"/>
    <xf numFmtId="0" fontId="8" fillId="16" borderId="8" xfId="0" applyFont="1" applyFill="1" applyBorder="1"/>
    <xf numFmtId="0" fontId="11" fillId="0" borderId="0" xfId="0" applyFont="1" applyAlignment="1"/>
    <xf numFmtId="0" fontId="12" fillId="0" borderId="0" xfId="1" applyAlignment="1"/>
    <xf numFmtId="0" fontId="13" fillId="0" borderId="0" xfId="0" applyFont="1" applyAlignment="1"/>
    <xf numFmtId="0" fontId="5" fillId="0" borderId="1" xfId="0" applyFont="1" applyBorder="1" applyAlignment="1">
      <alignment horizontal="center"/>
    </xf>
    <xf numFmtId="0" fontId="2" fillId="0" borderId="2" xfId="0" applyFont="1" applyBorder="1"/>
    <xf numFmtId="0" fontId="2" fillId="0" borderId="3" xfId="0" applyFont="1" applyBorder="1"/>
    <xf numFmtId="0" fontId="1" fillId="2" borderId="1" xfId="0" applyFont="1" applyFill="1" applyBorder="1" applyAlignment="1">
      <alignment horizontal="center"/>
    </xf>
    <xf numFmtId="0" fontId="1" fillId="3" borderId="4" xfId="0" applyFont="1" applyFill="1" applyBorder="1" applyAlignment="1">
      <alignment horizontal="center"/>
    </xf>
    <xf numFmtId="0" fontId="2" fillId="0" borderId="5" xfId="0" applyFont="1" applyBorder="1"/>
    <xf numFmtId="0" fontId="2" fillId="0" borderId="6" xfId="0" applyFont="1" applyBorder="1"/>
    <xf numFmtId="0" fontId="3" fillId="3" borderId="4" xfId="0" applyFont="1" applyFill="1" applyBorder="1" applyAlignment="1">
      <alignment horizontal="center"/>
    </xf>
    <xf numFmtId="0" fontId="6" fillId="4" borderId="1" xfId="0" applyFont="1" applyFill="1" applyBorder="1" applyAlignment="1">
      <alignment horizontal="center"/>
    </xf>
  </cellXfs>
  <cellStyles count="2">
    <cellStyle name="Hyperlink" xfId="1" builtinId="8"/>
    <cellStyle name="Normal" xfId="0" builtinId="0"/>
  </cellStyles>
  <dxfs count="6">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400050</xdr:colOff>
      <xdr:row>10</xdr:row>
      <xdr:rowOff>133350</xdr:rowOff>
    </xdr:from>
    <xdr:ext cx="4829175" cy="12192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2936175" y="3175163"/>
          <a:ext cx="4819650" cy="1209675"/>
        </a:xfrm>
        <a:prstGeom prst="rect">
          <a:avLst/>
        </a:prstGeom>
        <a:solidFill>
          <a:srgbClr val="C4E0B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Based on the value calculated we can say that the: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 The data is  </a:t>
          </a:r>
          <a:r>
            <a:rPr lang="en-US" sz="1100">
              <a:solidFill>
                <a:srgbClr val="FF0000"/>
              </a:solidFill>
              <a:latin typeface="Calibri"/>
              <a:ea typeface="Calibri"/>
              <a:cs typeface="Calibri"/>
              <a:sym typeface="Calibri"/>
            </a:rPr>
            <a:t>positively skewed </a:t>
          </a:r>
          <a:r>
            <a:rPr lang="en-US" sz="1100">
              <a:solidFill>
                <a:schemeClr val="dk1"/>
              </a:solidFill>
              <a:latin typeface="Calibri"/>
              <a:ea typeface="Calibri"/>
              <a:cs typeface="Calibri"/>
              <a:sym typeface="Calibri"/>
            </a:rPr>
            <a:t>as skewness is above 0 and the  tail is longer towards the right.As the data is in between 0 and 1 the data is moderately skewed</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The data is </a:t>
          </a:r>
          <a:r>
            <a:rPr lang="en-US" sz="1100">
              <a:solidFill>
                <a:srgbClr val="FF0000"/>
              </a:solidFill>
              <a:latin typeface="Calibri"/>
              <a:ea typeface="Calibri"/>
              <a:cs typeface="Calibri"/>
              <a:sym typeface="Calibri"/>
            </a:rPr>
            <a:t>platykurtic</a:t>
          </a:r>
          <a:r>
            <a:rPr lang="en-US" sz="1100">
              <a:solidFill>
                <a:schemeClr val="dk1"/>
              </a:solidFill>
              <a:latin typeface="Calibri"/>
              <a:ea typeface="Calibri"/>
              <a:cs typeface="Calibri"/>
              <a:sym typeface="Calibri"/>
            </a:rPr>
            <a:t>  as kurtosis is &lt;3 .The graphs peak will be lower and data will be light tailed meaning there are lack of outliers </a:t>
          </a: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571500</xdr:colOff>
      <xdr:row>12</xdr:row>
      <xdr:rowOff>76200</xdr:rowOff>
    </xdr:from>
    <xdr:ext cx="4819650" cy="1200150"/>
    <xdr:sp macro="" textlink="">
      <xdr:nvSpPr>
        <xdr:cNvPr id="4" name="Shape 4">
          <a:extLst>
            <a:ext uri="{FF2B5EF4-FFF2-40B4-BE49-F238E27FC236}">
              <a16:creationId xmlns:a16="http://schemas.microsoft.com/office/drawing/2014/main" id="{00000000-0008-0000-0200-000004000000}"/>
            </a:ext>
          </a:extLst>
        </xdr:cNvPr>
        <xdr:cNvSpPr txBox="1"/>
      </xdr:nvSpPr>
      <xdr:spPr>
        <a:xfrm>
          <a:off x="2940938" y="3184688"/>
          <a:ext cx="4810125" cy="1190625"/>
        </a:xfrm>
        <a:prstGeom prst="rect">
          <a:avLst/>
        </a:prstGeom>
        <a:solidFill>
          <a:srgbClr val="BBD6EE"/>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Based on the value calculated we can say that the: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 The data is  </a:t>
          </a:r>
          <a:r>
            <a:rPr lang="en-US" sz="1100">
              <a:solidFill>
                <a:srgbClr val="FF0000"/>
              </a:solidFill>
              <a:latin typeface="Calibri"/>
              <a:ea typeface="Calibri"/>
              <a:cs typeface="Calibri"/>
              <a:sym typeface="Calibri"/>
            </a:rPr>
            <a:t>positively skewed </a:t>
          </a:r>
          <a:r>
            <a:rPr lang="en-US" sz="1100">
              <a:solidFill>
                <a:schemeClr val="dk1"/>
              </a:solidFill>
              <a:latin typeface="Calibri"/>
              <a:ea typeface="Calibri"/>
              <a:cs typeface="Calibri"/>
              <a:sym typeface="Calibri"/>
            </a:rPr>
            <a:t>as skewness is above 0 and the  tail is longer towards the right.As the data is in between 0.5 and 1 the data is moderately skewed</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The data is </a:t>
          </a:r>
          <a:r>
            <a:rPr lang="en-US" sz="1100">
              <a:solidFill>
                <a:srgbClr val="FF0000"/>
              </a:solidFill>
              <a:latin typeface="Calibri"/>
              <a:ea typeface="Calibri"/>
              <a:cs typeface="Calibri"/>
              <a:sym typeface="Calibri"/>
            </a:rPr>
            <a:t>platykurtic</a:t>
          </a:r>
          <a:r>
            <a:rPr lang="en-US" sz="1100">
              <a:solidFill>
                <a:schemeClr val="dk1"/>
              </a:solidFill>
              <a:latin typeface="Calibri"/>
              <a:ea typeface="Calibri"/>
              <a:cs typeface="Calibri"/>
              <a:sym typeface="Calibri"/>
            </a:rPr>
            <a:t>  as kurtosis is &lt;3 .The graphs peak will be lower and data will be light tailed meaning there are lack of outliers </a:t>
          </a: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0</xdr:colOff>
      <xdr:row>13</xdr:row>
      <xdr:rowOff>152400</xdr:rowOff>
    </xdr:from>
    <xdr:ext cx="4848225" cy="1228725"/>
    <xdr:sp macro="" textlink="">
      <xdr:nvSpPr>
        <xdr:cNvPr id="5" name="Shape 5">
          <a:extLst>
            <a:ext uri="{FF2B5EF4-FFF2-40B4-BE49-F238E27FC236}">
              <a16:creationId xmlns:a16="http://schemas.microsoft.com/office/drawing/2014/main" id="{00000000-0008-0000-0300-000005000000}"/>
            </a:ext>
          </a:extLst>
        </xdr:cNvPr>
        <xdr:cNvSpPr txBox="1"/>
      </xdr:nvSpPr>
      <xdr:spPr>
        <a:xfrm>
          <a:off x="2926650" y="3170400"/>
          <a:ext cx="4838700" cy="1219200"/>
        </a:xfrm>
        <a:prstGeom prst="rect">
          <a:avLst/>
        </a:prstGeom>
        <a:solidFill>
          <a:srgbClr val="FEE599"/>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Based on the value calculated we can say that the: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 The data is  </a:t>
          </a:r>
          <a:r>
            <a:rPr lang="en-US" sz="1100">
              <a:solidFill>
                <a:srgbClr val="FF0000"/>
              </a:solidFill>
              <a:latin typeface="Calibri"/>
              <a:ea typeface="Calibri"/>
              <a:cs typeface="Calibri"/>
              <a:sym typeface="Calibri"/>
            </a:rPr>
            <a:t>positively skewed </a:t>
          </a:r>
          <a:r>
            <a:rPr lang="en-US" sz="1100">
              <a:solidFill>
                <a:schemeClr val="dk1"/>
              </a:solidFill>
              <a:latin typeface="Calibri"/>
              <a:ea typeface="Calibri"/>
              <a:cs typeface="Calibri"/>
              <a:sym typeface="Calibri"/>
            </a:rPr>
            <a:t>as skewness is above 0 and the  tail is longer towards the right.As the data is in between 0.5 and 1 the data is moderately skewed</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The data is </a:t>
          </a:r>
          <a:r>
            <a:rPr lang="en-US" sz="1100">
              <a:solidFill>
                <a:srgbClr val="FF0000"/>
              </a:solidFill>
              <a:latin typeface="Calibri"/>
              <a:ea typeface="Calibri"/>
              <a:cs typeface="Calibri"/>
              <a:sym typeface="Calibri"/>
            </a:rPr>
            <a:t>platykurtic</a:t>
          </a:r>
          <a:r>
            <a:rPr lang="en-US" sz="1100">
              <a:solidFill>
                <a:schemeClr val="dk1"/>
              </a:solidFill>
              <a:latin typeface="Calibri"/>
              <a:ea typeface="Calibri"/>
              <a:cs typeface="Calibri"/>
              <a:sym typeface="Calibri"/>
            </a:rPr>
            <a:t>  as kurtosis is &lt;3 .The graphs peak will be lower and data will be light tailed meaning there are lack of outliers </a:t>
          </a: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4</xdr:row>
      <xdr:rowOff>85725</xdr:rowOff>
    </xdr:from>
    <xdr:ext cx="6943725" cy="3019425"/>
    <xdr:sp macro="" textlink="">
      <xdr:nvSpPr>
        <xdr:cNvPr id="6" name="Shape 6">
          <a:extLst>
            <a:ext uri="{FF2B5EF4-FFF2-40B4-BE49-F238E27FC236}">
              <a16:creationId xmlns:a16="http://schemas.microsoft.com/office/drawing/2014/main" id="{00000000-0008-0000-0400-000006000000}"/>
            </a:ext>
          </a:extLst>
        </xdr:cNvPr>
        <xdr:cNvSpPr txBox="1"/>
      </xdr:nvSpPr>
      <xdr:spPr>
        <a:xfrm>
          <a:off x="1874138" y="2275050"/>
          <a:ext cx="6943725" cy="3009900"/>
        </a:xfrm>
        <a:prstGeom prst="rect">
          <a:avLst/>
        </a:prstGeom>
        <a:solidFill>
          <a:srgbClr val="FFF2CC"/>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The sharpe ratio is an investment measurement tool that calculates the average return beyond the risk free rate.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All the three portfolios are showing a </a:t>
          </a:r>
          <a:r>
            <a:rPr lang="en-US" sz="1100" b="1" u="sng">
              <a:solidFill>
                <a:schemeClr val="dk1"/>
              </a:solidFill>
              <a:latin typeface="Calibri"/>
              <a:ea typeface="Calibri"/>
              <a:cs typeface="Calibri"/>
              <a:sym typeface="Calibri"/>
            </a:rPr>
            <a:t>negative sharpe ratio</a:t>
          </a:r>
          <a:r>
            <a:rPr lang="en-US" sz="1100">
              <a:solidFill>
                <a:schemeClr val="dk1"/>
              </a:solidFill>
              <a:latin typeface="Calibri"/>
              <a:ea typeface="Calibri"/>
              <a:cs typeface="Calibri"/>
              <a:sym typeface="Calibri"/>
            </a:rPr>
            <a:t> meaning that  the expected return is lower than the risk free rate of return(for HDFC &amp;ONGC) and the expected return is negative(SPICEJET)</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So from the given portfolios </a:t>
          </a:r>
          <a:r>
            <a:rPr lang="en-US" sz="1100" b="1" u="sng">
              <a:solidFill>
                <a:schemeClr val="dk1"/>
              </a:solidFill>
              <a:latin typeface="Calibri"/>
              <a:ea typeface="Calibri"/>
              <a:cs typeface="Calibri"/>
              <a:sym typeface="Calibri"/>
            </a:rPr>
            <a:t>Investor C </a:t>
          </a:r>
          <a:r>
            <a:rPr lang="en-US" sz="1100">
              <a:solidFill>
                <a:schemeClr val="dk1"/>
              </a:solidFill>
              <a:latin typeface="Calibri"/>
              <a:ea typeface="Calibri"/>
              <a:cs typeface="Calibri"/>
              <a:sym typeface="Calibri"/>
            </a:rPr>
            <a:t>who invested in </a:t>
          </a:r>
          <a:r>
            <a:rPr lang="en-US" sz="1100" b="1" u="sng">
              <a:solidFill>
                <a:schemeClr val="dk1"/>
              </a:solidFill>
              <a:latin typeface="Calibri"/>
              <a:ea typeface="Calibri"/>
              <a:cs typeface="Calibri"/>
              <a:sym typeface="Calibri"/>
            </a:rPr>
            <a:t>Spicejet shares</a:t>
          </a:r>
          <a:r>
            <a:rPr lang="en-US" sz="1100">
              <a:solidFill>
                <a:schemeClr val="dk1"/>
              </a:solidFill>
              <a:latin typeface="Calibri"/>
              <a:ea typeface="Calibri"/>
              <a:cs typeface="Calibri"/>
              <a:sym typeface="Calibri"/>
            </a:rPr>
            <a:t> will benefit more compared to investor A and B as it has the </a:t>
          </a:r>
          <a:r>
            <a:rPr lang="en-US" sz="1100" b="1" u="sng">
              <a:solidFill>
                <a:schemeClr val="dk1"/>
              </a:solidFill>
              <a:latin typeface="Calibri"/>
              <a:ea typeface="Calibri"/>
              <a:cs typeface="Calibri"/>
              <a:sym typeface="Calibri"/>
            </a:rPr>
            <a:t>maximum Sharpe ratio </a:t>
          </a:r>
          <a:r>
            <a:rPr lang="en-US" sz="1100">
              <a:solidFill>
                <a:schemeClr val="dk1"/>
              </a:solidFill>
              <a:latin typeface="Calibri"/>
              <a:ea typeface="Calibri"/>
              <a:cs typeface="Calibri"/>
              <a:sym typeface="Calibri"/>
            </a:rPr>
            <a:t>indicating that it is giving us the highest return per unit of risk compared to the other two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(It would be useful to include Spicejet shares in prsonal portfolios for Investor C only if it is diversified, as if his Portfolio is entirely based on negative sharpe ratios it would mean that he is taking more risk and getting less returns than keeping everything in money market fund</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As usually Sharpee ratios &gt;1 are considered good investments)</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1drv.ms/w/s!Aogjstnt7fr7gmyusJsvdoGFjH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1:Q1000"/>
  <sheetViews>
    <sheetView tabSelected="1" topLeftCell="A7" workbookViewId="0"/>
  </sheetViews>
  <sheetFormatPr defaultColWidth="12.6640625" defaultRowHeight="15" customHeight="1" x14ac:dyDescent="0.3"/>
  <cols>
    <col min="1" max="9" width="7.6640625" customWidth="1"/>
    <col min="10" max="10" width="8.25" customWidth="1"/>
    <col min="11" max="26" width="7.6640625" customWidth="1"/>
  </cols>
  <sheetData>
    <row r="1" spans="6:17" ht="14.25" customHeight="1" x14ac:dyDescent="0.3"/>
    <row r="2" spans="6:17" ht="28" customHeight="1" x14ac:dyDescent="0.3"/>
    <row r="3" spans="6:17" ht="32" customHeight="1" x14ac:dyDescent="0.7">
      <c r="G3" s="39" t="s">
        <v>0</v>
      </c>
      <c r="H3" s="37"/>
      <c r="I3" s="37"/>
      <c r="J3" s="37"/>
      <c r="K3" s="37"/>
      <c r="L3" s="37"/>
      <c r="M3" s="37"/>
      <c r="N3" s="37"/>
      <c r="O3" s="37"/>
      <c r="P3" s="37"/>
      <c r="Q3" s="38"/>
    </row>
    <row r="4" spans="6:17" ht="27" customHeight="1" x14ac:dyDescent="0.7">
      <c r="G4" s="39" t="s">
        <v>1</v>
      </c>
      <c r="H4" s="37"/>
      <c r="I4" s="37"/>
      <c r="J4" s="37"/>
      <c r="K4" s="37"/>
      <c r="L4" s="37"/>
      <c r="M4" s="37"/>
      <c r="N4" s="37"/>
      <c r="O4" s="37"/>
      <c r="P4" s="37"/>
      <c r="Q4" s="38"/>
    </row>
    <row r="5" spans="6:17" ht="29.5" customHeight="1" x14ac:dyDescent="0.7">
      <c r="G5" s="39" t="s">
        <v>2</v>
      </c>
      <c r="H5" s="37"/>
      <c r="I5" s="37"/>
      <c r="J5" s="37"/>
      <c r="K5" s="37"/>
      <c r="L5" s="37"/>
      <c r="M5" s="37"/>
      <c r="N5" s="37"/>
      <c r="O5" s="37"/>
      <c r="P5" s="37"/>
      <c r="Q5" s="38"/>
    </row>
    <row r="6" spans="6:17" ht="29.5" customHeight="1" x14ac:dyDescent="0.7">
      <c r="G6" s="40" t="s">
        <v>3</v>
      </c>
      <c r="H6" s="41"/>
      <c r="I6" s="41"/>
      <c r="J6" s="41"/>
      <c r="K6" s="41"/>
      <c r="L6" s="41"/>
      <c r="M6" s="41"/>
      <c r="N6" s="41"/>
      <c r="O6" s="41"/>
      <c r="P6" s="41"/>
      <c r="Q6" s="42"/>
    </row>
    <row r="7" spans="6:17" ht="19" customHeight="1" x14ac:dyDescent="0.3"/>
    <row r="8" spans="6:17" ht="32.5" customHeight="1" x14ac:dyDescent="0.6">
      <c r="G8" s="43" t="s">
        <v>4</v>
      </c>
      <c r="H8" s="41"/>
      <c r="I8" s="41"/>
      <c r="J8" s="42"/>
      <c r="K8" s="1"/>
    </row>
    <row r="9" spans="6:17" ht="19" customHeight="1" x14ac:dyDescent="0.5">
      <c r="F9" s="2"/>
      <c r="G9" s="44" t="s">
        <v>5</v>
      </c>
      <c r="H9" s="37"/>
      <c r="I9" s="38"/>
      <c r="J9" s="3" t="s">
        <v>6</v>
      </c>
    </row>
    <row r="10" spans="6:17" ht="23" customHeight="1" x14ac:dyDescent="0.5">
      <c r="F10" s="2">
        <v>1</v>
      </c>
      <c r="G10" s="36" t="s">
        <v>7</v>
      </c>
      <c r="H10" s="37"/>
      <c r="I10" s="38"/>
      <c r="J10" s="4">
        <v>1</v>
      </c>
    </row>
    <row r="11" spans="6:17" ht="20" customHeight="1" x14ac:dyDescent="0.5">
      <c r="F11" s="2">
        <v>2</v>
      </c>
      <c r="G11" s="36" t="s">
        <v>8</v>
      </c>
      <c r="H11" s="37"/>
      <c r="I11" s="38"/>
      <c r="J11" s="4">
        <v>4</v>
      </c>
    </row>
    <row r="12" spans="6:17" ht="22.5" customHeight="1" x14ac:dyDescent="0.5">
      <c r="F12" s="2">
        <v>3</v>
      </c>
      <c r="G12" s="36" t="s">
        <v>9</v>
      </c>
      <c r="H12" s="37"/>
      <c r="I12" s="38"/>
      <c r="J12" s="4">
        <v>33</v>
      </c>
    </row>
    <row r="13" spans="6:17" ht="14.25" customHeight="1" x14ac:dyDescent="0.3"/>
    <row r="14" spans="6:17" ht="14.25" customHeight="1" x14ac:dyDescent="0.3"/>
    <row r="15" spans="6:17" ht="14.25" customHeight="1" x14ac:dyDescent="0.3"/>
    <row r="16" spans="6:17"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9">
    <mergeCell ref="G11:I11"/>
    <mergeCell ref="G12:I12"/>
    <mergeCell ref="G3:Q3"/>
    <mergeCell ref="G4:Q4"/>
    <mergeCell ref="G5:Q5"/>
    <mergeCell ref="G6:Q6"/>
    <mergeCell ref="G8:J8"/>
    <mergeCell ref="G9:I9"/>
    <mergeCell ref="G10:I1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2.6640625" defaultRowHeight="15" customHeight="1" x14ac:dyDescent="0.3"/>
  <cols>
    <col min="1" max="1" width="9.1640625" customWidth="1"/>
    <col min="2" max="6" width="10.4140625" customWidth="1"/>
    <col min="7" max="7" width="7.75" customWidth="1"/>
    <col min="8" max="8" width="10.6640625" customWidth="1"/>
    <col min="9" max="9" width="7.6640625" customWidth="1"/>
    <col min="10" max="10" width="21.4140625" customWidth="1"/>
    <col min="11" max="11" width="10.6640625" customWidth="1"/>
    <col min="12" max="26" width="7.6640625" customWidth="1"/>
  </cols>
  <sheetData>
    <row r="1" spans="1:11" ht="14.25" customHeight="1" x14ac:dyDescent="0.35">
      <c r="A1" s="5" t="s">
        <v>10</v>
      </c>
      <c r="B1" s="5" t="s">
        <v>11</v>
      </c>
      <c r="C1" s="5" t="s">
        <v>12</v>
      </c>
      <c r="D1" s="5" t="s">
        <v>13</v>
      </c>
      <c r="E1" s="5" t="s">
        <v>14</v>
      </c>
      <c r="F1" s="5" t="s">
        <v>15</v>
      </c>
      <c r="G1" s="5" t="s">
        <v>16</v>
      </c>
      <c r="H1" s="5" t="s">
        <v>17</v>
      </c>
    </row>
    <row r="2" spans="1:11" ht="14.25" customHeight="1" x14ac:dyDescent="0.35">
      <c r="A2" s="6">
        <v>44179</v>
      </c>
      <c r="B2" s="7">
        <v>1383</v>
      </c>
      <c r="C2" s="8">
        <v>1388</v>
      </c>
      <c r="D2" s="8">
        <v>1368</v>
      </c>
      <c r="E2" s="8">
        <v>1372.150024</v>
      </c>
      <c r="F2" s="8">
        <v>1366.236938</v>
      </c>
      <c r="G2" s="8">
        <f>0</f>
        <v>0</v>
      </c>
      <c r="H2" s="8">
        <f t="shared" ref="H2:H247" si="0">STANDARDIZE(F2,$K$3,$K$9)</f>
        <v>-1.9120745232480907</v>
      </c>
      <c r="J2" s="8" t="str">
        <f>PROPER("considering Adjusted closing price")</f>
        <v>Considering Adjusted Closing Price</v>
      </c>
    </row>
    <row r="3" spans="1:11" ht="14.25" customHeight="1" x14ac:dyDescent="0.35">
      <c r="A3" s="6">
        <v>44180</v>
      </c>
      <c r="B3" s="8">
        <v>1380.8000489999999</v>
      </c>
      <c r="C3" s="8">
        <v>1394.9499510000001</v>
      </c>
      <c r="D3" s="8">
        <v>1366</v>
      </c>
      <c r="E3" s="8">
        <v>1391.3000489999999</v>
      </c>
      <c r="F3" s="8">
        <v>1385.304443</v>
      </c>
      <c r="G3" s="8">
        <f t="shared" ref="G3:G247" si="1">LN(F3/F2)</f>
        <v>1.3859729936925932E-2</v>
      </c>
      <c r="H3" s="8">
        <f t="shared" si="0"/>
        <v>-1.6506321895967166</v>
      </c>
      <c r="J3" s="9" t="s">
        <v>18</v>
      </c>
      <c r="K3" s="9">
        <f>AVERAGE(F2:F247)</f>
        <v>1505.6883039024399</v>
      </c>
    </row>
    <row r="4" spans="1:11" ht="14.25" customHeight="1" x14ac:dyDescent="0.35">
      <c r="A4" s="6">
        <v>44181</v>
      </c>
      <c r="B4" s="8">
        <v>1404</v>
      </c>
      <c r="C4" s="8">
        <v>1416.8000489999999</v>
      </c>
      <c r="D4" s="8">
        <v>1394.5</v>
      </c>
      <c r="E4" s="8">
        <v>1410.6999510000001</v>
      </c>
      <c r="F4" s="8">
        <v>1404.6207280000001</v>
      </c>
      <c r="G4" s="8">
        <f t="shared" si="1"/>
        <v>1.3847391936072092E-2</v>
      </c>
      <c r="H4" s="8">
        <f t="shared" si="0"/>
        <v>-1.3857787319537229</v>
      </c>
      <c r="J4" s="9" t="s">
        <v>19</v>
      </c>
      <c r="K4" s="10">
        <f>AVERAGE(G2:G247)</f>
        <v>4.4035119097910933E-4</v>
      </c>
    </row>
    <row r="5" spans="1:11" ht="14.25" customHeight="1" x14ac:dyDescent="0.35">
      <c r="A5" s="6">
        <v>44182</v>
      </c>
      <c r="B5" s="8">
        <v>1418.599976</v>
      </c>
      <c r="C5" s="8">
        <v>1445</v>
      </c>
      <c r="D5" s="8">
        <v>1404.5</v>
      </c>
      <c r="E5" s="8">
        <v>1441.8000489999999</v>
      </c>
      <c r="F5" s="8">
        <v>1435.5867920000001</v>
      </c>
      <c r="G5" s="8">
        <f t="shared" si="1"/>
        <v>2.1806358054483936E-2</v>
      </c>
      <c r="H5" s="8">
        <f t="shared" si="0"/>
        <v>-0.96119040557553126</v>
      </c>
      <c r="J5" s="9" t="s">
        <v>20</v>
      </c>
      <c r="K5" s="9">
        <f>_xlfn.VAR.S(F2:F247)</f>
        <v>5319.0725635333911</v>
      </c>
    </row>
    <row r="6" spans="1:11" ht="14.25" customHeight="1" x14ac:dyDescent="0.35">
      <c r="A6" s="6">
        <v>44183</v>
      </c>
      <c r="B6" s="8">
        <v>1435</v>
      </c>
      <c r="C6" s="8">
        <v>1439.6999510000001</v>
      </c>
      <c r="D6" s="8">
        <v>1406.3000489999999</v>
      </c>
      <c r="E6" s="8">
        <v>1411.349976</v>
      </c>
      <c r="F6" s="8">
        <v>1405.2679439999999</v>
      </c>
      <c r="G6" s="8">
        <f t="shared" si="1"/>
        <v>-2.1345687837976766E-2</v>
      </c>
      <c r="H6" s="8">
        <f t="shared" si="0"/>
        <v>-1.3769044895493567</v>
      </c>
      <c r="J6" s="9" t="s">
        <v>21</v>
      </c>
      <c r="K6" s="9">
        <f>_xlfn.VAR.S(G2:G247)</f>
        <v>2.3090326527327304E-4</v>
      </c>
    </row>
    <row r="7" spans="1:11" ht="14.25" customHeight="1" x14ac:dyDescent="0.35">
      <c r="A7" s="6">
        <v>44186</v>
      </c>
      <c r="B7" s="8">
        <v>1417.5</v>
      </c>
      <c r="C7" s="8">
        <v>1423.849976</v>
      </c>
      <c r="D7" s="8">
        <v>1366.6999510000001</v>
      </c>
      <c r="E7" s="8">
        <v>1372.650024</v>
      </c>
      <c r="F7" s="8">
        <v>1366.734741</v>
      </c>
      <c r="G7" s="8">
        <f t="shared" si="1"/>
        <v>-2.780349778720392E-2</v>
      </c>
      <c r="H7" s="8">
        <f t="shared" si="0"/>
        <v>-1.9052489433928004</v>
      </c>
      <c r="J7" s="9" t="s">
        <v>22</v>
      </c>
      <c r="K7" s="9">
        <f>SKEW(F2:F247)</f>
        <v>0.17491161707930572</v>
      </c>
    </row>
    <row r="8" spans="1:11" ht="14.25" customHeight="1" x14ac:dyDescent="0.35">
      <c r="A8" s="6">
        <v>44187</v>
      </c>
      <c r="B8" s="8">
        <v>1384.8000489999999</v>
      </c>
      <c r="C8" s="8">
        <v>1384.8000489999999</v>
      </c>
      <c r="D8" s="8">
        <v>1345</v>
      </c>
      <c r="E8" s="8">
        <v>1373.099976</v>
      </c>
      <c r="F8" s="8">
        <v>1367.1827390000001</v>
      </c>
      <c r="G8" s="8">
        <f t="shared" si="1"/>
        <v>3.2773337694885286E-4</v>
      </c>
      <c r="H8" s="8">
        <f t="shared" si="0"/>
        <v>-1.8991062601948059</v>
      </c>
      <c r="J8" s="9" t="s">
        <v>23</v>
      </c>
      <c r="K8" s="9">
        <f>KURT(F2:F247)</f>
        <v>-0.49099139200626807</v>
      </c>
    </row>
    <row r="9" spans="1:11" ht="14.25" customHeight="1" x14ac:dyDescent="0.35">
      <c r="A9" s="6">
        <v>44188</v>
      </c>
      <c r="B9" s="8">
        <v>1367.5</v>
      </c>
      <c r="C9" s="8">
        <v>1380.9499510000001</v>
      </c>
      <c r="D9" s="8">
        <v>1361.0500489999999</v>
      </c>
      <c r="E9" s="8">
        <v>1375.650024</v>
      </c>
      <c r="F9" s="8">
        <v>1369.721802</v>
      </c>
      <c r="G9" s="8">
        <f t="shared" si="1"/>
        <v>1.8554273197189085E-3</v>
      </c>
      <c r="H9" s="8">
        <f t="shared" si="0"/>
        <v>-1.864292132389</v>
      </c>
      <c r="J9" s="9" t="s">
        <v>24</v>
      </c>
      <c r="K9" s="9">
        <f t="shared" ref="K9:K10" si="2">SQRT(K5)</f>
        <v>72.931972162648876</v>
      </c>
    </row>
    <row r="10" spans="1:11" ht="14.25" customHeight="1" x14ac:dyDescent="0.35">
      <c r="A10" s="6">
        <v>44189</v>
      </c>
      <c r="B10" s="8">
        <v>1389.400024</v>
      </c>
      <c r="C10" s="8">
        <v>1404</v>
      </c>
      <c r="D10" s="8">
        <v>1377</v>
      </c>
      <c r="E10" s="8">
        <v>1397.099976</v>
      </c>
      <c r="F10" s="8">
        <v>1391.079346</v>
      </c>
      <c r="G10" s="8">
        <f t="shared" si="1"/>
        <v>1.5472298743853568E-2</v>
      </c>
      <c r="H10" s="8">
        <f t="shared" si="0"/>
        <v>-1.5714501405069001</v>
      </c>
      <c r="J10" s="9" t="s">
        <v>25</v>
      </c>
      <c r="K10" s="9">
        <f t="shared" si="2"/>
        <v>1.5195501481467238E-2</v>
      </c>
    </row>
    <row r="11" spans="1:11" ht="14.25" customHeight="1" x14ac:dyDescent="0.35">
      <c r="A11" s="6">
        <v>44193</v>
      </c>
      <c r="B11" s="8">
        <v>1405</v>
      </c>
      <c r="C11" s="8">
        <v>1421</v>
      </c>
      <c r="D11" s="8">
        <v>1404</v>
      </c>
      <c r="E11" s="8">
        <v>1412.849976</v>
      </c>
      <c r="F11" s="8">
        <v>1406.761475</v>
      </c>
      <c r="G11" s="8">
        <f t="shared" si="1"/>
        <v>1.1210282667702732E-2</v>
      </c>
      <c r="H11" s="8">
        <f t="shared" si="0"/>
        <v>-1.356426077191752</v>
      </c>
    </row>
    <row r="12" spans="1:11" ht="14.25" customHeight="1" x14ac:dyDescent="0.35">
      <c r="A12" s="6">
        <v>44194</v>
      </c>
      <c r="B12" s="8">
        <v>1421.0500489999999</v>
      </c>
      <c r="C12" s="8">
        <v>1434.75</v>
      </c>
      <c r="D12" s="8">
        <v>1420</v>
      </c>
      <c r="E12" s="8">
        <v>1427.1999510000001</v>
      </c>
      <c r="F12" s="8">
        <v>1421.049683</v>
      </c>
      <c r="G12" s="8">
        <f t="shared" si="1"/>
        <v>1.0105575512129828E-2</v>
      </c>
      <c r="H12" s="8">
        <f t="shared" si="0"/>
        <v>-1.1605146329196134</v>
      </c>
    </row>
    <row r="13" spans="1:11" ht="14.25" customHeight="1" x14ac:dyDescent="0.35">
      <c r="A13" s="6">
        <v>44195</v>
      </c>
      <c r="B13" s="8">
        <v>1439.900024</v>
      </c>
      <c r="C13" s="8">
        <v>1439.900024</v>
      </c>
      <c r="D13" s="8">
        <v>1413</v>
      </c>
      <c r="E13" s="8">
        <v>1432.5</v>
      </c>
      <c r="F13" s="8">
        <v>1426.326904</v>
      </c>
      <c r="G13" s="8">
        <f t="shared" si="1"/>
        <v>3.7067292513683842E-3</v>
      </c>
      <c r="H13" s="8">
        <f t="shared" si="0"/>
        <v>-1.088156504604763</v>
      </c>
    </row>
    <row r="14" spans="1:11" ht="14.25" customHeight="1" x14ac:dyDescent="0.35">
      <c r="A14" s="6">
        <v>44196</v>
      </c>
      <c r="B14" s="8">
        <v>1435</v>
      </c>
      <c r="C14" s="8">
        <v>1444</v>
      </c>
      <c r="D14" s="8">
        <v>1425.0500489999999</v>
      </c>
      <c r="E14" s="8">
        <v>1436.3000489999999</v>
      </c>
      <c r="F14" s="8">
        <v>1430.1104740000001</v>
      </c>
      <c r="G14" s="8">
        <f t="shared" si="1"/>
        <v>2.6491546721133644E-3</v>
      </c>
      <c r="H14" s="8">
        <f t="shared" si="0"/>
        <v>-1.0362784340164324</v>
      </c>
    </row>
    <row r="15" spans="1:11" ht="14.25" customHeight="1" x14ac:dyDescent="0.35">
      <c r="A15" s="6">
        <v>44197</v>
      </c>
      <c r="B15" s="8">
        <v>1440</v>
      </c>
      <c r="C15" s="8">
        <v>1443</v>
      </c>
      <c r="D15" s="8">
        <v>1420.599976</v>
      </c>
      <c r="E15" s="8">
        <v>1425.0500489999999</v>
      </c>
      <c r="F15" s="8">
        <v>1418.909058</v>
      </c>
      <c r="G15" s="8">
        <f t="shared" si="1"/>
        <v>-7.8633885040867921E-3</v>
      </c>
      <c r="H15" s="8">
        <f t="shared" si="0"/>
        <v>-1.1898656148898541</v>
      </c>
    </row>
    <row r="16" spans="1:11" ht="14.25" customHeight="1" x14ac:dyDescent="0.35">
      <c r="A16" s="6">
        <v>44200</v>
      </c>
      <c r="B16" s="8">
        <v>1438</v>
      </c>
      <c r="C16" s="8">
        <v>1438</v>
      </c>
      <c r="D16" s="8">
        <v>1399</v>
      </c>
      <c r="E16" s="8">
        <v>1416</v>
      </c>
      <c r="F16" s="8">
        <v>1409.8979489999999</v>
      </c>
      <c r="G16" s="8">
        <f t="shared" si="1"/>
        <v>-6.3709821541850214E-3</v>
      </c>
      <c r="H16" s="8">
        <f t="shared" si="0"/>
        <v>-1.3134206036388756</v>
      </c>
    </row>
    <row r="17" spans="1:11" ht="14.25" customHeight="1" x14ac:dyDescent="0.35">
      <c r="A17" s="6">
        <v>44201</v>
      </c>
      <c r="B17" s="8">
        <v>1419.1999510000001</v>
      </c>
      <c r="C17" s="8">
        <v>1430.75</v>
      </c>
      <c r="D17" s="8">
        <v>1409</v>
      </c>
      <c r="E17" s="8">
        <v>1426.6999510000001</v>
      </c>
      <c r="F17" s="8">
        <v>1420.5517580000001</v>
      </c>
      <c r="G17" s="8">
        <f t="shared" si="1"/>
        <v>7.5280329393268329E-3</v>
      </c>
      <c r="H17" s="8">
        <f t="shared" si="0"/>
        <v>-1.1673418855666342</v>
      </c>
    </row>
    <row r="18" spans="1:11" ht="14.25" customHeight="1" x14ac:dyDescent="0.35">
      <c r="A18" s="6">
        <v>44202</v>
      </c>
      <c r="B18" s="8">
        <v>1435</v>
      </c>
      <c r="C18" s="8">
        <v>1440</v>
      </c>
      <c r="D18" s="8">
        <v>1413.099976</v>
      </c>
      <c r="E18" s="8">
        <v>1420.5500489999999</v>
      </c>
      <c r="F18" s="8">
        <v>1414.428345</v>
      </c>
      <c r="G18" s="8">
        <f t="shared" si="1"/>
        <v>-4.3199051141351533E-3</v>
      </c>
      <c r="H18" s="8">
        <f t="shared" si="0"/>
        <v>-1.2513024973315805</v>
      </c>
    </row>
    <row r="19" spans="1:11" ht="14.25" customHeight="1" x14ac:dyDescent="0.35">
      <c r="A19" s="6">
        <v>44203</v>
      </c>
      <c r="B19" s="8">
        <v>1432.5</v>
      </c>
      <c r="C19" s="8">
        <v>1432.599976</v>
      </c>
      <c r="D19" s="8">
        <v>1412.5500489999999</v>
      </c>
      <c r="E19" s="8">
        <v>1416.25</v>
      </c>
      <c r="F19" s="8">
        <v>1410.146851</v>
      </c>
      <c r="G19" s="8">
        <f t="shared" si="1"/>
        <v>-3.031604387942379E-3</v>
      </c>
      <c r="H19" s="8">
        <f t="shared" si="0"/>
        <v>-1.3100078068555259</v>
      </c>
    </row>
    <row r="20" spans="1:11" ht="14.25" customHeight="1" x14ac:dyDescent="0.35">
      <c r="A20" s="6">
        <v>44204</v>
      </c>
      <c r="B20" s="8">
        <v>1432</v>
      </c>
      <c r="C20" s="8">
        <v>1442</v>
      </c>
      <c r="D20" s="8">
        <v>1423.099976</v>
      </c>
      <c r="E20" s="8">
        <v>1431.650024</v>
      </c>
      <c r="F20" s="8">
        <v>1425.480591</v>
      </c>
      <c r="G20" s="8">
        <f t="shared" si="1"/>
        <v>1.0815165092144609E-2</v>
      </c>
      <c r="H20" s="8">
        <f t="shared" si="0"/>
        <v>-1.0997606471351831</v>
      </c>
      <c r="J20" s="11" t="s">
        <v>26</v>
      </c>
      <c r="K20" s="11"/>
    </row>
    <row r="21" spans="1:11" ht="14.25" customHeight="1" x14ac:dyDescent="0.35">
      <c r="A21" s="6">
        <v>44207</v>
      </c>
      <c r="B21" s="8">
        <v>1450</v>
      </c>
      <c r="C21" s="8">
        <v>1464.900024</v>
      </c>
      <c r="D21" s="8">
        <v>1436.3000489999999</v>
      </c>
      <c r="E21" s="8">
        <v>1451.4499510000001</v>
      </c>
      <c r="F21" s="8">
        <v>1445.1951899999999</v>
      </c>
      <c r="G21" s="8">
        <f t="shared" si="1"/>
        <v>1.3735378322331038E-2</v>
      </c>
      <c r="H21" s="8">
        <f t="shared" si="0"/>
        <v>-0.82944574387117287</v>
      </c>
      <c r="J21" s="11" t="s">
        <v>27</v>
      </c>
      <c r="K21" s="12">
        <f>AVERAGE(H2:H247)</f>
        <v>-1.2137197299593696E-14</v>
      </c>
    </row>
    <row r="22" spans="1:11" ht="14.25" customHeight="1" x14ac:dyDescent="0.35">
      <c r="A22" s="6">
        <v>44208</v>
      </c>
      <c r="B22" s="8">
        <v>1452.4499510000001</v>
      </c>
      <c r="C22" s="8">
        <v>1487.6999510000001</v>
      </c>
      <c r="D22" s="8">
        <v>1449.099976</v>
      </c>
      <c r="E22" s="8">
        <v>1481</v>
      </c>
      <c r="F22" s="8">
        <v>1474.617798</v>
      </c>
      <c r="G22" s="8">
        <f t="shared" si="1"/>
        <v>2.0154444187650458E-2</v>
      </c>
      <c r="H22" s="8">
        <f t="shared" si="0"/>
        <v>-0.42602037187679714</v>
      </c>
      <c r="J22" s="11" t="s">
        <v>24</v>
      </c>
      <c r="K22" s="11">
        <f>_xlfn.STDEV.S(H2:H247)</f>
        <v>0.99999999999999978</v>
      </c>
    </row>
    <row r="23" spans="1:11" ht="14.25" customHeight="1" x14ac:dyDescent="0.35">
      <c r="A23" s="6">
        <v>44209</v>
      </c>
      <c r="B23" s="8">
        <v>1492.900024</v>
      </c>
      <c r="C23" s="8">
        <v>1496.900024</v>
      </c>
      <c r="D23" s="8">
        <v>1462.099976</v>
      </c>
      <c r="E23" s="8">
        <v>1470.650024</v>
      </c>
      <c r="F23" s="8">
        <v>1464.3125</v>
      </c>
      <c r="G23" s="8">
        <f t="shared" si="1"/>
        <v>-7.0129871696737673E-3</v>
      </c>
      <c r="H23" s="8">
        <f t="shared" si="0"/>
        <v>-0.56732051356249957</v>
      </c>
    </row>
    <row r="24" spans="1:11" ht="14.25" customHeight="1" x14ac:dyDescent="0.35">
      <c r="A24" s="6">
        <v>44210</v>
      </c>
      <c r="B24" s="8">
        <v>1471.150024</v>
      </c>
      <c r="C24" s="8">
        <v>1488</v>
      </c>
      <c r="D24" s="8">
        <v>1456</v>
      </c>
      <c r="E24" s="8">
        <v>1468.75</v>
      </c>
      <c r="F24" s="8">
        <v>1462.420654</v>
      </c>
      <c r="G24" s="8">
        <f t="shared" si="1"/>
        <v>-1.2928040678446165E-3</v>
      </c>
      <c r="H24" s="8">
        <f t="shared" si="0"/>
        <v>-0.59326038525253011</v>
      </c>
    </row>
    <row r="25" spans="1:11" ht="14.25" customHeight="1" x14ac:dyDescent="0.35">
      <c r="A25" s="6">
        <v>44211</v>
      </c>
      <c r="B25" s="8">
        <v>1469.099976</v>
      </c>
      <c r="C25" s="8">
        <v>1471.650024</v>
      </c>
      <c r="D25" s="8">
        <v>1445</v>
      </c>
      <c r="E25" s="8">
        <v>1466.650024</v>
      </c>
      <c r="F25" s="8">
        <v>1460.329712</v>
      </c>
      <c r="G25" s="8">
        <f t="shared" si="1"/>
        <v>-1.4308046154326353E-3</v>
      </c>
      <c r="H25" s="8">
        <f t="shared" si="0"/>
        <v>-0.6219301433572052</v>
      </c>
    </row>
    <row r="26" spans="1:11" ht="14.25" customHeight="1" x14ac:dyDescent="0.35">
      <c r="A26" s="6">
        <v>44214</v>
      </c>
      <c r="B26" s="8">
        <v>1469.900024</v>
      </c>
      <c r="C26" s="8">
        <v>1502.849976</v>
      </c>
      <c r="D26" s="8">
        <v>1467</v>
      </c>
      <c r="E26" s="8">
        <v>1483.099976</v>
      </c>
      <c r="F26" s="8">
        <v>1476.70874</v>
      </c>
      <c r="G26" s="8">
        <f t="shared" si="1"/>
        <v>1.1153546720920818E-2</v>
      </c>
      <c r="H26" s="8">
        <f t="shared" si="0"/>
        <v>-0.39735061377212205</v>
      </c>
    </row>
    <row r="27" spans="1:11" ht="14.25" customHeight="1" x14ac:dyDescent="0.35">
      <c r="A27" s="6">
        <v>44215</v>
      </c>
      <c r="B27" s="8">
        <v>1491.8000489999999</v>
      </c>
      <c r="C27" s="8">
        <v>1511.650024</v>
      </c>
      <c r="D27" s="8">
        <v>1467</v>
      </c>
      <c r="E27" s="8">
        <v>1503.849976</v>
      </c>
      <c r="F27" s="8">
        <v>1497.369385</v>
      </c>
      <c r="G27" s="8">
        <f t="shared" si="1"/>
        <v>1.389403808431122E-2</v>
      </c>
      <c r="H27" s="8">
        <f t="shared" si="0"/>
        <v>-0.1140640881599571</v>
      </c>
    </row>
    <row r="28" spans="1:11" ht="14.25" customHeight="1" x14ac:dyDescent="0.35">
      <c r="A28" s="6">
        <v>44216</v>
      </c>
      <c r="B28" s="8">
        <v>1501</v>
      </c>
      <c r="C28" s="8">
        <v>1501</v>
      </c>
      <c r="D28" s="8">
        <v>1486</v>
      </c>
      <c r="E28" s="8">
        <v>1492</v>
      </c>
      <c r="F28" s="8">
        <v>1485.5704350000001</v>
      </c>
      <c r="G28" s="8">
        <f t="shared" si="1"/>
        <v>-7.9109953584266327E-3</v>
      </c>
      <c r="H28" s="8">
        <f t="shared" si="0"/>
        <v>-0.27584430128358561</v>
      </c>
    </row>
    <row r="29" spans="1:11" ht="14.25" customHeight="1" x14ac:dyDescent="0.35">
      <c r="A29" s="6">
        <v>44217</v>
      </c>
      <c r="B29" s="8">
        <v>1492</v>
      </c>
      <c r="C29" s="8">
        <v>1494.349976</v>
      </c>
      <c r="D29" s="8">
        <v>1468.150024</v>
      </c>
      <c r="E29" s="8">
        <v>1474.8000489999999</v>
      </c>
      <c r="F29" s="8">
        <v>1468.4445800000001</v>
      </c>
      <c r="G29" s="8">
        <f t="shared" si="1"/>
        <v>-1.1595098053502416E-2</v>
      </c>
      <c r="H29" s="8">
        <f t="shared" si="0"/>
        <v>-0.51066388029903942</v>
      </c>
    </row>
    <row r="30" spans="1:11" ht="14.25" customHeight="1" x14ac:dyDescent="0.35">
      <c r="A30" s="6">
        <v>44218</v>
      </c>
      <c r="B30" s="8">
        <v>1467.900024</v>
      </c>
      <c r="C30" s="8">
        <v>1467.900024</v>
      </c>
      <c r="D30" s="8">
        <v>1440.150024</v>
      </c>
      <c r="E30" s="8">
        <v>1443.5500489999999</v>
      </c>
      <c r="F30" s="8">
        <v>1437.3292240000001</v>
      </c>
      <c r="G30" s="8">
        <f t="shared" si="1"/>
        <v>-2.1417045818392644E-2</v>
      </c>
      <c r="H30" s="8">
        <f t="shared" si="0"/>
        <v>-0.93729921014598583</v>
      </c>
    </row>
    <row r="31" spans="1:11" ht="14.25" customHeight="1" x14ac:dyDescent="0.35">
      <c r="A31" s="6">
        <v>44221</v>
      </c>
      <c r="B31" s="8">
        <v>1465.099976</v>
      </c>
      <c r="C31" s="8">
        <v>1481</v>
      </c>
      <c r="D31" s="8">
        <v>1455.150024</v>
      </c>
      <c r="E31" s="8">
        <v>1462.849976</v>
      </c>
      <c r="F31" s="8">
        <v>1456.5460210000001</v>
      </c>
      <c r="G31" s="8">
        <f t="shared" si="1"/>
        <v>1.3281207960883048E-2</v>
      </c>
      <c r="H31" s="8">
        <f t="shared" si="0"/>
        <v>-0.67380987302585693</v>
      </c>
    </row>
    <row r="32" spans="1:11" ht="14.25" customHeight="1" x14ac:dyDescent="0.35">
      <c r="A32" s="6">
        <v>44223</v>
      </c>
      <c r="B32" s="8">
        <v>1468</v>
      </c>
      <c r="C32" s="8">
        <v>1471.900024</v>
      </c>
      <c r="D32" s="8">
        <v>1406.150024</v>
      </c>
      <c r="E32" s="8">
        <v>1409.599976</v>
      </c>
      <c r="F32" s="8">
        <v>1403.525513</v>
      </c>
      <c r="G32" s="8">
        <f t="shared" si="1"/>
        <v>-3.7080599116544384E-2</v>
      </c>
      <c r="H32" s="8">
        <f t="shared" si="0"/>
        <v>-1.4007956712674929</v>
      </c>
    </row>
    <row r="33" spans="1:8" ht="14.25" customHeight="1" x14ac:dyDescent="0.35">
      <c r="A33" s="6">
        <v>44224</v>
      </c>
      <c r="B33" s="8">
        <v>1389.900024</v>
      </c>
      <c r="C33" s="8">
        <v>1401.3000489999999</v>
      </c>
      <c r="D33" s="8">
        <v>1342</v>
      </c>
      <c r="E33" s="8">
        <v>1371.4499510000001</v>
      </c>
      <c r="F33" s="8">
        <v>1365.5399170000001</v>
      </c>
      <c r="G33" s="8">
        <f t="shared" si="1"/>
        <v>-2.7437400760770187E-2</v>
      </c>
      <c r="H33" s="8">
        <f t="shared" si="0"/>
        <v>-1.9216316623097562</v>
      </c>
    </row>
    <row r="34" spans="1:8" ht="14.25" customHeight="1" x14ac:dyDescent="0.35">
      <c r="A34" s="6">
        <v>44225</v>
      </c>
      <c r="B34" s="8">
        <v>1391.349976</v>
      </c>
      <c r="C34" s="8">
        <v>1408.75</v>
      </c>
      <c r="D34" s="8">
        <v>1364.5</v>
      </c>
      <c r="E34" s="8">
        <v>1390.5</v>
      </c>
      <c r="F34" s="8">
        <v>1384.5078129999999</v>
      </c>
      <c r="G34" s="8">
        <f t="shared" si="1"/>
        <v>1.379481278552195E-2</v>
      </c>
      <c r="H34" s="8">
        <f t="shared" si="0"/>
        <v>-1.6615551082615712</v>
      </c>
    </row>
    <row r="35" spans="1:8" ht="14.25" customHeight="1" x14ac:dyDescent="0.35">
      <c r="A35" s="6">
        <v>44228</v>
      </c>
      <c r="B35" s="8">
        <v>1410.25</v>
      </c>
      <c r="C35" s="8">
        <v>1482.5</v>
      </c>
      <c r="D35" s="8">
        <v>1401</v>
      </c>
      <c r="E35" s="8">
        <v>1476.75</v>
      </c>
      <c r="F35" s="8">
        <v>1470.3861079999999</v>
      </c>
      <c r="G35" s="8">
        <f t="shared" si="1"/>
        <v>6.0180317999895601E-2</v>
      </c>
      <c r="H35" s="8">
        <f t="shared" si="0"/>
        <v>-0.48404279845485249</v>
      </c>
    </row>
    <row r="36" spans="1:8" ht="14.25" customHeight="1" x14ac:dyDescent="0.35">
      <c r="A36" s="6">
        <v>44229</v>
      </c>
      <c r="B36" s="8">
        <v>1501</v>
      </c>
      <c r="C36" s="8">
        <v>1578.5</v>
      </c>
      <c r="D36" s="8">
        <v>1497.400024</v>
      </c>
      <c r="E36" s="8">
        <v>1560.5500489999999</v>
      </c>
      <c r="F36" s="8">
        <v>1553.825073</v>
      </c>
      <c r="G36" s="8">
        <f t="shared" si="1"/>
        <v>5.5194655167062651E-2</v>
      </c>
      <c r="H36" s="8">
        <f t="shared" si="0"/>
        <v>0.6600228633637949</v>
      </c>
    </row>
    <row r="37" spans="1:8" ht="14.25" customHeight="1" x14ac:dyDescent="0.35">
      <c r="A37" s="6">
        <v>44230</v>
      </c>
      <c r="B37" s="8">
        <v>1579</v>
      </c>
      <c r="C37" s="8">
        <v>1581.6999510000001</v>
      </c>
      <c r="D37" s="8">
        <v>1542</v>
      </c>
      <c r="E37" s="8">
        <v>1574.8000489999999</v>
      </c>
      <c r="F37" s="8">
        <v>1568.013672</v>
      </c>
      <c r="G37" s="8">
        <f t="shared" si="1"/>
        <v>9.0899613055543428E-3</v>
      </c>
      <c r="H37" s="8">
        <f t="shared" si="0"/>
        <v>0.85456852803274741</v>
      </c>
    </row>
    <row r="38" spans="1:8" ht="14.25" customHeight="1" x14ac:dyDescent="0.35">
      <c r="A38" s="6">
        <v>44231</v>
      </c>
      <c r="B38" s="8">
        <v>1566</v>
      </c>
      <c r="C38" s="8">
        <v>1588</v>
      </c>
      <c r="D38" s="8">
        <v>1543.4499510000001</v>
      </c>
      <c r="E38" s="8">
        <v>1579.099976</v>
      </c>
      <c r="F38" s="8">
        <v>1572.295044</v>
      </c>
      <c r="G38" s="8">
        <f t="shared" si="1"/>
        <v>2.7267221409522798E-3</v>
      </c>
      <c r="H38" s="8">
        <f t="shared" si="0"/>
        <v>0.91327216476495909</v>
      </c>
    </row>
    <row r="39" spans="1:8" ht="14.25" customHeight="1" x14ac:dyDescent="0.35">
      <c r="A39" s="6">
        <v>44232</v>
      </c>
      <c r="B39" s="8">
        <v>1548</v>
      </c>
      <c r="C39" s="8">
        <v>1618.25</v>
      </c>
      <c r="D39" s="8">
        <v>1548</v>
      </c>
      <c r="E39" s="8">
        <v>1597.599976</v>
      </c>
      <c r="F39" s="8">
        <v>1590.715332</v>
      </c>
      <c r="G39" s="8">
        <f t="shared" si="1"/>
        <v>1.164744598073802E-2</v>
      </c>
      <c r="H39" s="8">
        <f t="shared" si="0"/>
        <v>1.1658402423005578</v>
      </c>
    </row>
    <row r="40" spans="1:8" ht="14.25" customHeight="1" x14ac:dyDescent="0.35">
      <c r="A40" s="6">
        <v>44235</v>
      </c>
      <c r="B40" s="8">
        <v>1620</v>
      </c>
      <c r="C40" s="8">
        <v>1631.650024</v>
      </c>
      <c r="D40" s="8">
        <v>1595.6999510000001</v>
      </c>
      <c r="E40" s="8">
        <v>1605.25</v>
      </c>
      <c r="F40" s="8">
        <v>1598.3323969999999</v>
      </c>
      <c r="G40" s="8">
        <f t="shared" si="1"/>
        <v>4.7770244489113364E-3</v>
      </c>
      <c r="H40" s="8">
        <f t="shared" si="0"/>
        <v>1.2702809255034302</v>
      </c>
    </row>
    <row r="41" spans="1:8" ht="14.25" customHeight="1" x14ac:dyDescent="0.35">
      <c r="A41" s="6">
        <v>44236</v>
      </c>
      <c r="B41" s="8">
        <v>1610</v>
      </c>
      <c r="C41" s="8">
        <v>1628</v>
      </c>
      <c r="D41" s="8">
        <v>1586.6999510000001</v>
      </c>
      <c r="E41" s="8">
        <v>1611.849976</v>
      </c>
      <c r="F41" s="8">
        <v>1604.9039310000001</v>
      </c>
      <c r="G41" s="8">
        <f t="shared" si="1"/>
        <v>4.1030648672072626E-3</v>
      </c>
      <c r="H41" s="8">
        <f t="shared" si="0"/>
        <v>1.3603859069695103</v>
      </c>
    </row>
    <row r="42" spans="1:8" ht="14.25" customHeight="1" x14ac:dyDescent="0.35">
      <c r="A42" s="6">
        <v>44237</v>
      </c>
      <c r="B42" s="8">
        <v>1608.349976</v>
      </c>
      <c r="C42" s="8">
        <v>1614.849976</v>
      </c>
      <c r="D42" s="8">
        <v>1567</v>
      </c>
      <c r="E42" s="8">
        <v>1581.75</v>
      </c>
      <c r="F42" s="8">
        <v>1574.933716</v>
      </c>
      <c r="G42" s="8">
        <f t="shared" si="1"/>
        <v>-1.8850712403137057E-2</v>
      </c>
      <c r="H42" s="8">
        <f t="shared" si="0"/>
        <v>0.94945207217395422</v>
      </c>
    </row>
    <row r="43" spans="1:8" ht="14.25" customHeight="1" x14ac:dyDescent="0.35">
      <c r="A43" s="6">
        <v>44238</v>
      </c>
      <c r="B43" s="8">
        <v>1582</v>
      </c>
      <c r="C43" s="8">
        <v>1597.8000489999999</v>
      </c>
      <c r="D43" s="8">
        <v>1564.1999510000001</v>
      </c>
      <c r="E43" s="8">
        <v>1572.349976</v>
      </c>
      <c r="F43" s="8">
        <v>1565.5742190000001</v>
      </c>
      <c r="G43" s="8">
        <f t="shared" si="1"/>
        <v>-5.9605165176217639E-3</v>
      </c>
      <c r="H43" s="8">
        <f t="shared" si="0"/>
        <v>0.82112019354153654</v>
      </c>
    </row>
    <row r="44" spans="1:8" ht="14.25" customHeight="1" x14ac:dyDescent="0.35">
      <c r="A44" s="6">
        <v>44239</v>
      </c>
      <c r="B44" s="8">
        <v>1573.900024</v>
      </c>
      <c r="C44" s="8">
        <v>1592.5</v>
      </c>
      <c r="D44" s="8">
        <v>1573</v>
      </c>
      <c r="E44" s="8">
        <v>1581.9499510000001</v>
      </c>
      <c r="F44" s="8">
        <v>1575.1328129999999</v>
      </c>
      <c r="G44" s="8">
        <f t="shared" si="1"/>
        <v>6.0869246416612646E-3</v>
      </c>
      <c r="H44" s="8">
        <f t="shared" si="0"/>
        <v>0.9521819723000049</v>
      </c>
    </row>
    <row r="45" spans="1:8" ht="14.25" customHeight="1" x14ac:dyDescent="0.35">
      <c r="A45" s="6">
        <v>44242</v>
      </c>
      <c r="B45" s="8">
        <v>1600.099976</v>
      </c>
      <c r="C45" s="8">
        <v>1625</v>
      </c>
      <c r="D45" s="8">
        <v>1596.6999510000001</v>
      </c>
      <c r="E45" s="8">
        <v>1616.599976</v>
      </c>
      <c r="F45" s="8">
        <v>1609.633423</v>
      </c>
      <c r="G45" s="8">
        <f t="shared" si="1"/>
        <v>2.1666871057311143E-2</v>
      </c>
      <c r="H45" s="8">
        <f t="shared" si="0"/>
        <v>1.4252338996914469</v>
      </c>
    </row>
    <row r="46" spans="1:8" ht="14.25" customHeight="1" x14ac:dyDescent="0.35">
      <c r="A46" s="6">
        <v>44243</v>
      </c>
      <c r="B46" s="8">
        <v>1621.1999510000001</v>
      </c>
      <c r="C46" s="8">
        <v>1641</v>
      </c>
      <c r="D46" s="8">
        <v>1608.4499510000001</v>
      </c>
      <c r="E46" s="8">
        <v>1626.650024</v>
      </c>
      <c r="F46" s="8">
        <v>1619.640259</v>
      </c>
      <c r="G46" s="8">
        <f t="shared" si="1"/>
        <v>6.1975967451402963E-3</v>
      </c>
      <c r="H46" s="8">
        <f t="shared" si="0"/>
        <v>1.5624417072313737</v>
      </c>
    </row>
    <row r="47" spans="1:8" ht="14.25" customHeight="1" x14ac:dyDescent="0.35">
      <c r="A47" s="6">
        <v>44244</v>
      </c>
      <c r="B47" s="8">
        <v>1620</v>
      </c>
      <c r="C47" s="8">
        <v>1621.8000489999999</v>
      </c>
      <c r="D47" s="8">
        <v>1583</v>
      </c>
      <c r="E47" s="8">
        <v>1586.5</v>
      </c>
      <c r="F47" s="8">
        <v>1579.6632079999999</v>
      </c>
      <c r="G47" s="8">
        <f t="shared" si="1"/>
        <v>-2.4992397415629693E-2</v>
      </c>
      <c r="H47" s="8">
        <f t="shared" si="0"/>
        <v>1.0143000648958909</v>
      </c>
    </row>
    <row r="48" spans="1:8" ht="14.25" customHeight="1" x14ac:dyDescent="0.35">
      <c r="A48" s="6">
        <v>44245</v>
      </c>
      <c r="B48" s="8">
        <v>1605.9499510000001</v>
      </c>
      <c r="C48" s="8">
        <v>1605.9499510000001</v>
      </c>
      <c r="D48" s="8">
        <v>1548</v>
      </c>
      <c r="E48" s="8">
        <v>1554.3000489999999</v>
      </c>
      <c r="F48" s="8">
        <v>1547.6020510000001</v>
      </c>
      <c r="G48" s="8">
        <f t="shared" si="1"/>
        <v>-2.0504995702298381E-2</v>
      </c>
      <c r="H48" s="8">
        <f t="shared" si="0"/>
        <v>0.57469647199566265</v>
      </c>
    </row>
    <row r="49" spans="1:8" ht="14.25" customHeight="1" x14ac:dyDescent="0.35">
      <c r="A49" s="6">
        <v>44246</v>
      </c>
      <c r="B49" s="8">
        <v>1545</v>
      </c>
      <c r="C49" s="8">
        <v>1564.1999510000001</v>
      </c>
      <c r="D49" s="8">
        <v>1533</v>
      </c>
      <c r="E49" s="8">
        <v>1539.099976</v>
      </c>
      <c r="F49" s="8">
        <v>1532.4674070000001</v>
      </c>
      <c r="G49" s="8">
        <f t="shared" si="1"/>
        <v>-9.8275483820960789E-3</v>
      </c>
      <c r="H49" s="8">
        <f t="shared" si="0"/>
        <v>0.36717919868996446</v>
      </c>
    </row>
    <row r="50" spans="1:8" ht="14.25" customHeight="1" x14ac:dyDescent="0.35">
      <c r="A50" s="6">
        <v>44249</v>
      </c>
      <c r="B50" s="8">
        <v>1545.0500489999999</v>
      </c>
      <c r="C50" s="8">
        <v>1573.900024</v>
      </c>
      <c r="D50" s="8">
        <v>1539.4499510000001</v>
      </c>
      <c r="E50" s="8">
        <v>1548</v>
      </c>
      <c r="F50" s="8">
        <v>1541.3291019999999</v>
      </c>
      <c r="G50" s="8">
        <f t="shared" si="1"/>
        <v>5.7659767168876819E-3</v>
      </c>
      <c r="H50" s="8">
        <f t="shared" si="0"/>
        <v>0.48868551117849779</v>
      </c>
    </row>
    <row r="51" spans="1:8" ht="14.25" customHeight="1" x14ac:dyDescent="0.35">
      <c r="A51" s="6">
        <v>44250</v>
      </c>
      <c r="B51" s="8">
        <v>1553.75</v>
      </c>
      <c r="C51" s="8">
        <v>1557.6999510000001</v>
      </c>
      <c r="D51" s="8">
        <v>1522.650024</v>
      </c>
      <c r="E51" s="8">
        <v>1529.150024</v>
      </c>
      <c r="F51" s="8">
        <v>1522.5604249999999</v>
      </c>
      <c r="G51" s="8">
        <f t="shared" si="1"/>
        <v>-1.2251689628481029E-2</v>
      </c>
      <c r="H51" s="8">
        <f t="shared" si="0"/>
        <v>0.2313405300480938</v>
      </c>
    </row>
    <row r="52" spans="1:8" ht="14.25" customHeight="1" x14ac:dyDescent="0.35">
      <c r="A52" s="6">
        <v>44251</v>
      </c>
      <c r="B52" s="8">
        <v>1526.5</v>
      </c>
      <c r="C52" s="8">
        <v>1613.9499510000001</v>
      </c>
      <c r="D52" s="8">
        <v>1516.25</v>
      </c>
      <c r="E52" s="8">
        <v>1606.4499510000001</v>
      </c>
      <c r="F52" s="8">
        <v>1599.5272219999999</v>
      </c>
      <c r="G52" s="8">
        <f t="shared" si="1"/>
        <v>4.9314691503568896E-2</v>
      </c>
      <c r="H52" s="8">
        <f t="shared" si="0"/>
        <v>1.2866636581317952</v>
      </c>
    </row>
    <row r="53" spans="1:8" ht="14.25" customHeight="1" x14ac:dyDescent="0.35">
      <c r="A53" s="6">
        <v>44252</v>
      </c>
      <c r="B53" s="8">
        <v>1609.75</v>
      </c>
      <c r="C53" s="8">
        <v>1636.25</v>
      </c>
      <c r="D53" s="8">
        <v>1602</v>
      </c>
      <c r="E53" s="8">
        <v>1606.400024</v>
      </c>
      <c r="F53" s="8">
        <v>1599.4774170000001</v>
      </c>
      <c r="G53" s="8">
        <f t="shared" si="1"/>
        <v>-3.1137810428107656E-5</v>
      </c>
      <c r="H53" s="8">
        <f t="shared" si="0"/>
        <v>1.2859807614744991</v>
      </c>
    </row>
    <row r="54" spans="1:8" ht="14.25" customHeight="1" x14ac:dyDescent="0.35">
      <c r="A54" s="6">
        <v>44253</v>
      </c>
      <c r="B54" s="8">
        <v>1587.0500489999999</v>
      </c>
      <c r="C54" s="8">
        <v>1588.900024</v>
      </c>
      <c r="D54" s="8">
        <v>1521</v>
      </c>
      <c r="E54" s="8">
        <v>1534.400024</v>
      </c>
      <c r="F54" s="8">
        <v>1527.78772</v>
      </c>
      <c r="G54" s="8">
        <f t="shared" si="1"/>
        <v>-4.5856207129093725E-2</v>
      </c>
      <c r="H54" s="8">
        <f t="shared" si="0"/>
        <v>0.30301410262532391</v>
      </c>
    </row>
    <row r="55" spans="1:8" ht="14.25" customHeight="1" x14ac:dyDescent="0.35">
      <c r="A55" s="6">
        <v>44256</v>
      </c>
      <c r="B55" s="8">
        <v>1564</v>
      </c>
      <c r="C55" s="8">
        <v>1572.5500489999999</v>
      </c>
      <c r="D55" s="8">
        <v>1540.6999510000001</v>
      </c>
      <c r="E55" s="8">
        <v>1558.900024</v>
      </c>
      <c r="F55" s="8">
        <v>1552.182129</v>
      </c>
      <c r="G55" s="8">
        <f t="shared" si="1"/>
        <v>1.584101164416209E-2</v>
      </c>
      <c r="H55" s="8">
        <f t="shared" si="0"/>
        <v>0.63749578845711419</v>
      </c>
    </row>
    <row r="56" spans="1:8" ht="14.25" customHeight="1" x14ac:dyDescent="0.35">
      <c r="A56" s="6">
        <v>44257</v>
      </c>
      <c r="B56" s="8">
        <v>1575.6999510000001</v>
      </c>
      <c r="C56" s="8">
        <v>1587.5</v>
      </c>
      <c r="D56" s="8">
        <v>1551</v>
      </c>
      <c r="E56" s="8">
        <v>1568.1999510000001</v>
      </c>
      <c r="F56" s="8">
        <v>1561.4420170000001</v>
      </c>
      <c r="G56" s="8">
        <f t="shared" si="1"/>
        <v>5.9479981307951502E-3</v>
      </c>
      <c r="H56" s="8">
        <f t="shared" si="0"/>
        <v>0.76446188748634591</v>
      </c>
    </row>
    <row r="57" spans="1:8" ht="14.25" customHeight="1" x14ac:dyDescent="0.35">
      <c r="A57" s="6">
        <v>44258</v>
      </c>
      <c r="B57" s="8">
        <v>1584</v>
      </c>
      <c r="C57" s="8">
        <v>1596</v>
      </c>
      <c r="D57" s="8">
        <v>1565</v>
      </c>
      <c r="E57" s="8">
        <v>1586.849976</v>
      </c>
      <c r="F57" s="8">
        <v>1580.0117190000001</v>
      </c>
      <c r="G57" s="8">
        <f t="shared" si="1"/>
        <v>1.1822499933469479E-2</v>
      </c>
      <c r="H57" s="8">
        <f t="shared" si="0"/>
        <v>1.0190786412824298</v>
      </c>
    </row>
    <row r="58" spans="1:8" ht="14.25" customHeight="1" x14ac:dyDescent="0.35">
      <c r="A58" s="6">
        <v>44259</v>
      </c>
      <c r="B58" s="8">
        <v>1548.5500489999999</v>
      </c>
      <c r="C58" s="8">
        <v>1571</v>
      </c>
      <c r="D58" s="8">
        <v>1539.099976</v>
      </c>
      <c r="E58" s="8">
        <v>1552.0500489999999</v>
      </c>
      <c r="F58" s="8">
        <v>1545.3616939999999</v>
      </c>
      <c r="G58" s="8">
        <f t="shared" si="1"/>
        <v>-2.2174274999968938E-2</v>
      </c>
      <c r="H58" s="8">
        <f t="shared" si="0"/>
        <v>0.54397802391909333</v>
      </c>
    </row>
    <row r="59" spans="1:8" ht="14.25" customHeight="1" x14ac:dyDescent="0.35">
      <c r="A59" s="6">
        <v>44260</v>
      </c>
      <c r="B59" s="8">
        <v>1531</v>
      </c>
      <c r="C59" s="8">
        <v>1545.599976</v>
      </c>
      <c r="D59" s="8">
        <v>1521.099976</v>
      </c>
      <c r="E59" s="8">
        <v>1530</v>
      </c>
      <c r="F59" s="8">
        <v>1523.4067379999999</v>
      </c>
      <c r="G59" s="8">
        <f t="shared" si="1"/>
        <v>-1.4308887152056873E-2</v>
      </c>
      <c r="H59" s="8">
        <f t="shared" si="0"/>
        <v>0.2429446725785139</v>
      </c>
    </row>
    <row r="60" spans="1:8" ht="14.25" customHeight="1" x14ac:dyDescent="0.35">
      <c r="A60" s="6">
        <v>44263</v>
      </c>
      <c r="B60" s="8">
        <v>1542</v>
      </c>
      <c r="C60" s="8">
        <v>1555</v>
      </c>
      <c r="D60" s="8">
        <v>1512.5</v>
      </c>
      <c r="E60" s="8">
        <v>1519.5</v>
      </c>
      <c r="F60" s="8">
        <v>1512.951904</v>
      </c>
      <c r="G60" s="8">
        <f t="shared" si="1"/>
        <v>-6.8864561466664897E-3</v>
      </c>
      <c r="H60" s="8">
        <f t="shared" si="0"/>
        <v>9.9594181840595888E-2</v>
      </c>
    </row>
    <row r="61" spans="1:8" ht="14.25" customHeight="1" x14ac:dyDescent="0.35">
      <c r="A61" s="6">
        <v>44264</v>
      </c>
      <c r="B61" s="8">
        <v>1545</v>
      </c>
      <c r="C61" s="8">
        <v>1565.6999510000001</v>
      </c>
      <c r="D61" s="8">
        <v>1538.25</v>
      </c>
      <c r="E61" s="8">
        <v>1562.5</v>
      </c>
      <c r="F61" s="8">
        <v>1555.7666019999999</v>
      </c>
      <c r="G61" s="8">
        <f t="shared" si="1"/>
        <v>2.790576998933033E-2</v>
      </c>
      <c r="H61" s="8">
        <f t="shared" si="0"/>
        <v>0.6866439589193909</v>
      </c>
    </row>
    <row r="62" spans="1:8" ht="14.25" customHeight="1" x14ac:dyDescent="0.35">
      <c r="A62" s="6">
        <v>44265</v>
      </c>
      <c r="B62" s="8">
        <v>1572</v>
      </c>
      <c r="C62" s="8">
        <v>1575</v>
      </c>
      <c r="D62" s="8">
        <v>1552.150024</v>
      </c>
      <c r="E62" s="8">
        <v>1555.75</v>
      </c>
      <c r="F62" s="8">
        <v>1549.0457759999999</v>
      </c>
      <c r="G62" s="8">
        <f t="shared" si="1"/>
        <v>-4.3293028235216078E-3</v>
      </c>
      <c r="H62" s="8">
        <f t="shared" si="0"/>
        <v>0.59449197398455911</v>
      </c>
    </row>
    <row r="63" spans="1:8" ht="14.25" customHeight="1" x14ac:dyDescent="0.35">
      <c r="A63" s="6">
        <v>44267</v>
      </c>
      <c r="B63" s="8">
        <v>1600</v>
      </c>
      <c r="C63" s="8">
        <v>1600</v>
      </c>
      <c r="D63" s="8">
        <v>1535.0500489999999</v>
      </c>
      <c r="E63" s="8">
        <v>1551.9499510000001</v>
      </c>
      <c r="F63" s="8">
        <v>1545.2620850000001</v>
      </c>
      <c r="G63" s="8">
        <f t="shared" si="1"/>
        <v>-2.4455826994487237E-3</v>
      </c>
      <c r="H63" s="8">
        <f t="shared" si="0"/>
        <v>0.54261224431590738</v>
      </c>
    </row>
    <row r="64" spans="1:8" ht="14.25" customHeight="1" x14ac:dyDescent="0.35">
      <c r="A64" s="6">
        <v>44270</v>
      </c>
      <c r="B64" s="8">
        <v>1548.400024</v>
      </c>
      <c r="C64" s="8">
        <v>1548.400024</v>
      </c>
      <c r="D64" s="8">
        <v>1515.3000489999999</v>
      </c>
      <c r="E64" s="8">
        <v>1528.650024</v>
      </c>
      <c r="F64" s="8">
        <v>1522.0625</v>
      </c>
      <c r="G64" s="8">
        <f t="shared" si="1"/>
        <v>-1.5127207282307266E-2</v>
      </c>
      <c r="H64" s="8">
        <f t="shared" si="0"/>
        <v>0.22451327740107294</v>
      </c>
    </row>
    <row r="65" spans="1:8" ht="14.25" customHeight="1" x14ac:dyDescent="0.35">
      <c r="A65" s="6">
        <v>44271</v>
      </c>
      <c r="B65" s="8">
        <v>1530.900024</v>
      </c>
      <c r="C65" s="8">
        <v>1540.400024</v>
      </c>
      <c r="D65" s="8">
        <v>1510</v>
      </c>
      <c r="E65" s="8">
        <v>1512.150024</v>
      </c>
      <c r="F65" s="8">
        <v>1505.6336670000001</v>
      </c>
      <c r="G65" s="8">
        <f t="shared" si="1"/>
        <v>-1.0852472201456824E-2</v>
      </c>
      <c r="H65" s="8">
        <f t="shared" si="0"/>
        <v>-7.4914884130620162E-4</v>
      </c>
    </row>
    <row r="66" spans="1:8" ht="14.25" customHeight="1" x14ac:dyDescent="0.35">
      <c r="A66" s="6">
        <v>44272</v>
      </c>
      <c r="B66" s="8">
        <v>1524.25</v>
      </c>
      <c r="C66" s="8">
        <v>1539</v>
      </c>
      <c r="D66" s="8">
        <v>1490.1999510000001</v>
      </c>
      <c r="E66" s="8">
        <v>1495.349976</v>
      </c>
      <c r="F66" s="8">
        <v>1488.9060059999999</v>
      </c>
      <c r="G66" s="8">
        <f t="shared" si="1"/>
        <v>-1.1172224662154827E-2</v>
      </c>
      <c r="H66" s="8">
        <f t="shared" si="0"/>
        <v>-0.23010892760465865</v>
      </c>
    </row>
    <row r="67" spans="1:8" ht="14.25" customHeight="1" x14ac:dyDescent="0.35">
      <c r="A67" s="6">
        <v>44273</v>
      </c>
      <c r="B67" s="8">
        <v>1511.75</v>
      </c>
      <c r="C67" s="8">
        <v>1522.0500489999999</v>
      </c>
      <c r="D67" s="8">
        <v>1481.150024</v>
      </c>
      <c r="E67" s="8">
        <v>1491</v>
      </c>
      <c r="F67" s="8">
        <v>1484.574707</v>
      </c>
      <c r="G67" s="8">
        <f t="shared" si="1"/>
        <v>-2.9132874778452955E-3</v>
      </c>
      <c r="H67" s="8">
        <f t="shared" si="0"/>
        <v>-0.28949713378589997</v>
      </c>
    </row>
    <row r="68" spans="1:8" ht="14.25" customHeight="1" x14ac:dyDescent="0.35">
      <c r="A68" s="6">
        <v>44274</v>
      </c>
      <c r="B68" s="8">
        <v>1485</v>
      </c>
      <c r="C68" s="8">
        <v>1511.1999510000001</v>
      </c>
      <c r="D68" s="8">
        <v>1474.0500489999999</v>
      </c>
      <c r="E68" s="8">
        <v>1497.5</v>
      </c>
      <c r="F68" s="8">
        <v>1491.0467530000001</v>
      </c>
      <c r="G68" s="8">
        <f t="shared" si="1"/>
        <v>4.3500534546186765E-3</v>
      </c>
      <c r="H68" s="8">
        <f t="shared" si="0"/>
        <v>-0.20075627284268444</v>
      </c>
    </row>
    <row r="69" spans="1:8" ht="14.25" customHeight="1" x14ac:dyDescent="0.35">
      <c r="A69" s="6">
        <v>44277</v>
      </c>
      <c r="B69" s="8">
        <v>1494.900024</v>
      </c>
      <c r="C69" s="8">
        <v>1494.900024</v>
      </c>
      <c r="D69" s="8">
        <v>1460.400024</v>
      </c>
      <c r="E69" s="8">
        <v>1469.150024</v>
      </c>
      <c r="F69" s="8">
        <v>1462.81897</v>
      </c>
      <c r="G69" s="8">
        <f t="shared" si="1"/>
        <v>-1.9113016609486059E-2</v>
      </c>
      <c r="H69" s="8">
        <f t="shared" si="0"/>
        <v>-0.58779891220869518</v>
      </c>
    </row>
    <row r="70" spans="1:8" ht="14.25" customHeight="1" x14ac:dyDescent="0.35">
      <c r="A70" s="6">
        <v>44278</v>
      </c>
      <c r="B70" s="8">
        <v>1470</v>
      </c>
      <c r="C70" s="8">
        <v>1507.4499510000001</v>
      </c>
      <c r="D70" s="8">
        <v>1469.099976</v>
      </c>
      <c r="E70" s="8">
        <v>1500.150024</v>
      </c>
      <c r="F70" s="8">
        <v>1493.685303</v>
      </c>
      <c r="G70" s="8">
        <f t="shared" si="1"/>
        <v>2.0881048471524808E-2</v>
      </c>
      <c r="H70" s="8">
        <f t="shared" si="0"/>
        <v>-0.16457803822542294</v>
      </c>
    </row>
    <row r="71" spans="1:8" ht="14.25" customHeight="1" x14ac:dyDescent="0.35">
      <c r="A71" s="6">
        <v>44279</v>
      </c>
      <c r="B71" s="8">
        <v>1490.900024</v>
      </c>
      <c r="C71" s="8">
        <v>1506.4499510000001</v>
      </c>
      <c r="D71" s="8">
        <v>1471</v>
      </c>
      <c r="E71" s="8">
        <v>1478.8000489999999</v>
      </c>
      <c r="F71" s="8">
        <v>1472.4273679999999</v>
      </c>
      <c r="G71" s="8">
        <f t="shared" si="1"/>
        <v>-1.433411427015434E-2</v>
      </c>
      <c r="H71" s="8">
        <f t="shared" si="0"/>
        <v>-0.4560542505043369</v>
      </c>
    </row>
    <row r="72" spans="1:8" ht="14.25" customHeight="1" x14ac:dyDescent="0.35">
      <c r="A72" s="6">
        <v>44280</v>
      </c>
      <c r="B72" s="8">
        <v>1490.1999510000001</v>
      </c>
      <c r="C72" s="8">
        <v>1495.5500489999999</v>
      </c>
      <c r="D72" s="8">
        <v>1450.25</v>
      </c>
      <c r="E72" s="8">
        <v>1463.349976</v>
      </c>
      <c r="F72" s="8">
        <v>1457.043823</v>
      </c>
      <c r="G72" s="8">
        <f t="shared" si="1"/>
        <v>-1.0502705373012755E-2</v>
      </c>
      <c r="H72" s="8">
        <f t="shared" si="0"/>
        <v>-0.66698430688197574</v>
      </c>
    </row>
    <row r="73" spans="1:8" ht="14.25" customHeight="1" x14ac:dyDescent="0.35">
      <c r="A73" s="6">
        <v>44281</v>
      </c>
      <c r="B73" s="8">
        <v>1494</v>
      </c>
      <c r="C73" s="8">
        <v>1499</v>
      </c>
      <c r="D73" s="8">
        <v>1474</v>
      </c>
      <c r="E73" s="8">
        <v>1491.3000489999999</v>
      </c>
      <c r="F73" s="8">
        <v>1484.8735349999999</v>
      </c>
      <c r="G73" s="8">
        <f t="shared" si="1"/>
        <v>1.8920002694674611E-2</v>
      </c>
      <c r="H73" s="8">
        <f t="shared" si="0"/>
        <v>-0.28539978126492976</v>
      </c>
    </row>
    <row r="74" spans="1:8" ht="14.25" customHeight="1" x14ac:dyDescent="0.35">
      <c r="A74" s="6">
        <v>44285</v>
      </c>
      <c r="B74" s="8">
        <v>1506.650024</v>
      </c>
      <c r="C74" s="8">
        <v>1562.5500489999999</v>
      </c>
      <c r="D74" s="8">
        <v>1501.5500489999999</v>
      </c>
      <c r="E74" s="8">
        <v>1553.6999510000001</v>
      </c>
      <c r="F74" s="8">
        <v>1547.0045170000001</v>
      </c>
      <c r="G74" s="8">
        <f t="shared" si="1"/>
        <v>4.0990884419482385E-2</v>
      </c>
      <c r="H74" s="8">
        <f t="shared" si="0"/>
        <v>0.5665034397454527</v>
      </c>
    </row>
    <row r="75" spans="1:8" ht="14.25" customHeight="1" x14ac:dyDescent="0.35">
      <c r="A75" s="6">
        <v>44286</v>
      </c>
      <c r="B75" s="8">
        <v>1548</v>
      </c>
      <c r="C75" s="8">
        <v>1548</v>
      </c>
      <c r="D75" s="8">
        <v>1488</v>
      </c>
      <c r="E75" s="8">
        <v>1493.650024</v>
      </c>
      <c r="F75" s="8">
        <v>1487.213379</v>
      </c>
      <c r="G75" s="8">
        <f t="shared" si="1"/>
        <v>-3.9416337946841074E-2</v>
      </c>
      <c r="H75" s="8">
        <f t="shared" si="0"/>
        <v>-0.2533172263769049</v>
      </c>
    </row>
    <row r="76" spans="1:8" ht="14.25" customHeight="1" x14ac:dyDescent="0.35">
      <c r="A76" s="6">
        <v>44287</v>
      </c>
      <c r="B76" s="8">
        <v>1499.400024</v>
      </c>
      <c r="C76" s="8">
        <v>1499.400024</v>
      </c>
      <c r="D76" s="8">
        <v>1465</v>
      </c>
      <c r="E76" s="8">
        <v>1486.75</v>
      </c>
      <c r="F76" s="8">
        <v>1480.343018</v>
      </c>
      <c r="G76" s="8">
        <f t="shared" si="1"/>
        <v>-4.6303236440103134E-3</v>
      </c>
      <c r="H76" s="8">
        <f t="shared" si="0"/>
        <v>-0.3475195466525462</v>
      </c>
    </row>
    <row r="77" spans="1:8" ht="14.25" customHeight="1" x14ac:dyDescent="0.35">
      <c r="A77" s="6">
        <v>44291</v>
      </c>
      <c r="B77" s="8">
        <v>1480</v>
      </c>
      <c r="C77" s="8">
        <v>1485</v>
      </c>
      <c r="D77" s="8">
        <v>1431</v>
      </c>
      <c r="E77" s="8">
        <v>1449.599976</v>
      </c>
      <c r="F77" s="8">
        <v>1443.353149</v>
      </c>
      <c r="G77" s="8">
        <f t="shared" si="1"/>
        <v>-2.5304847489323257E-2</v>
      </c>
      <c r="H77" s="8">
        <f t="shared" si="0"/>
        <v>-0.85470271890390426</v>
      </c>
    </row>
    <row r="78" spans="1:8" ht="14.25" customHeight="1" x14ac:dyDescent="0.35">
      <c r="A78" s="6">
        <v>44292</v>
      </c>
      <c r="B78" s="8">
        <v>1460</v>
      </c>
      <c r="C78" s="8">
        <v>1462.650024</v>
      </c>
      <c r="D78" s="8">
        <v>1432.650024</v>
      </c>
      <c r="E78" s="8">
        <v>1440.25</v>
      </c>
      <c r="F78" s="8">
        <v>1434.043457</v>
      </c>
      <c r="G78" s="8">
        <f t="shared" si="1"/>
        <v>-6.4709358911230553E-3</v>
      </c>
      <c r="H78" s="8">
        <f t="shared" si="0"/>
        <v>-0.9823517008790259</v>
      </c>
    </row>
    <row r="79" spans="1:8" ht="14.25" customHeight="1" x14ac:dyDescent="0.35">
      <c r="A79" s="6">
        <v>44293</v>
      </c>
      <c r="B79" s="8">
        <v>1439.3000489999999</v>
      </c>
      <c r="C79" s="8">
        <v>1456.6999510000001</v>
      </c>
      <c r="D79" s="8">
        <v>1421.5500489999999</v>
      </c>
      <c r="E79" s="8">
        <v>1447.1999510000001</v>
      </c>
      <c r="F79" s="8">
        <v>1440.963501</v>
      </c>
      <c r="G79" s="8">
        <f t="shared" si="1"/>
        <v>4.8139412981349381E-3</v>
      </c>
      <c r="H79" s="8">
        <f t="shared" si="0"/>
        <v>-0.88746815673781909</v>
      </c>
    </row>
    <row r="80" spans="1:8" ht="14.25" customHeight="1" x14ac:dyDescent="0.35">
      <c r="A80" s="6">
        <v>44294</v>
      </c>
      <c r="B80" s="8">
        <v>1453</v>
      </c>
      <c r="C80" s="8">
        <v>1460.900024</v>
      </c>
      <c r="D80" s="8">
        <v>1430.5</v>
      </c>
      <c r="E80" s="8">
        <v>1432.8000489999999</v>
      </c>
      <c r="F80" s="8">
        <v>1426.6256100000001</v>
      </c>
      <c r="G80" s="8">
        <f t="shared" si="1"/>
        <v>-1.0000045284247762E-2</v>
      </c>
      <c r="H80" s="8">
        <f t="shared" si="0"/>
        <v>-1.0840608248755232</v>
      </c>
    </row>
    <row r="81" spans="1:8" ht="14.25" customHeight="1" x14ac:dyDescent="0.35">
      <c r="A81" s="6">
        <v>44295</v>
      </c>
      <c r="B81" s="8">
        <v>1426</v>
      </c>
      <c r="C81" s="8">
        <v>1432.8000489999999</v>
      </c>
      <c r="D81" s="8">
        <v>1415.099976</v>
      </c>
      <c r="E81" s="8">
        <v>1421.75</v>
      </c>
      <c r="F81" s="8">
        <v>1415.623169</v>
      </c>
      <c r="G81" s="8">
        <f t="shared" si="1"/>
        <v>-7.7421062073251825E-3</v>
      </c>
      <c r="H81" s="8">
        <f t="shared" si="0"/>
        <v>-1.2349197784146246</v>
      </c>
    </row>
    <row r="82" spans="1:8" ht="14.25" customHeight="1" x14ac:dyDescent="0.35">
      <c r="A82" s="6">
        <v>44298</v>
      </c>
      <c r="B82" s="8">
        <v>1393</v>
      </c>
      <c r="C82" s="8">
        <v>1399</v>
      </c>
      <c r="D82" s="8">
        <v>1353</v>
      </c>
      <c r="E82" s="8">
        <v>1367.0500489999999</v>
      </c>
      <c r="F82" s="8">
        <v>1361.158936</v>
      </c>
      <c r="G82" s="8">
        <f t="shared" si="1"/>
        <v>-3.9233340576491665E-2</v>
      </c>
      <c r="H82" s="8">
        <f t="shared" si="0"/>
        <v>-1.981701078645157</v>
      </c>
    </row>
    <row r="83" spans="1:8" ht="14.25" customHeight="1" x14ac:dyDescent="0.35">
      <c r="A83" s="6">
        <v>44299</v>
      </c>
      <c r="B83" s="8">
        <v>1368</v>
      </c>
      <c r="C83" s="8">
        <v>1406.4499510000001</v>
      </c>
      <c r="D83" s="8">
        <v>1361</v>
      </c>
      <c r="E83" s="8">
        <v>1400.349976</v>
      </c>
      <c r="F83" s="8">
        <v>1394.3154300000001</v>
      </c>
      <c r="G83" s="8">
        <f t="shared" si="1"/>
        <v>2.4067067952279739E-2</v>
      </c>
      <c r="H83" s="8">
        <f t="shared" si="0"/>
        <v>-1.5270788736394254</v>
      </c>
    </row>
    <row r="84" spans="1:8" ht="14.25" customHeight="1" x14ac:dyDescent="0.35">
      <c r="A84" s="6">
        <v>44301</v>
      </c>
      <c r="B84" s="8">
        <v>1405</v>
      </c>
      <c r="C84" s="8">
        <v>1436.6999510000001</v>
      </c>
      <c r="D84" s="8">
        <v>1391</v>
      </c>
      <c r="E84" s="8">
        <v>1430.099976</v>
      </c>
      <c r="F84" s="8">
        <v>1423.937134</v>
      </c>
      <c r="G84" s="8">
        <f t="shared" si="1"/>
        <v>2.1022100900765894E-2</v>
      </c>
      <c r="H84" s="8">
        <f t="shared" si="0"/>
        <v>-1.1209236152304083</v>
      </c>
    </row>
    <row r="85" spans="1:8" ht="14.25" customHeight="1" x14ac:dyDescent="0.35">
      <c r="A85" s="6">
        <v>44302</v>
      </c>
      <c r="B85" s="8">
        <v>1434.9499510000001</v>
      </c>
      <c r="C85" s="8">
        <v>1445</v>
      </c>
      <c r="D85" s="8">
        <v>1423.5</v>
      </c>
      <c r="E85" s="8">
        <v>1428.650024</v>
      </c>
      <c r="F85" s="8">
        <v>1422.493408</v>
      </c>
      <c r="G85" s="8">
        <f t="shared" si="1"/>
        <v>-1.0144116306374283E-3</v>
      </c>
      <c r="H85" s="8">
        <f t="shared" si="0"/>
        <v>-1.1407191309307139</v>
      </c>
    </row>
    <row r="86" spans="1:8" ht="14.25" customHeight="1" x14ac:dyDescent="0.35">
      <c r="A86" s="6">
        <v>44305</v>
      </c>
      <c r="B86" s="8">
        <v>1390</v>
      </c>
      <c r="C86" s="8">
        <v>1417.6999510000001</v>
      </c>
      <c r="D86" s="8">
        <v>1372.3000489999999</v>
      </c>
      <c r="E86" s="8">
        <v>1412.400024</v>
      </c>
      <c r="F86" s="8">
        <v>1406.3134769999999</v>
      </c>
      <c r="G86" s="8">
        <f t="shared" si="1"/>
        <v>-1.1439527760858027E-2</v>
      </c>
      <c r="H86" s="8">
        <f t="shared" si="0"/>
        <v>-1.3625687603897463</v>
      </c>
    </row>
    <row r="87" spans="1:8" ht="14.25" customHeight="1" x14ac:dyDescent="0.35">
      <c r="A87" s="6">
        <v>44306</v>
      </c>
      <c r="B87" s="8">
        <v>1425</v>
      </c>
      <c r="C87" s="8">
        <v>1426.400024</v>
      </c>
      <c r="D87" s="8">
        <v>1383.9499510000001</v>
      </c>
      <c r="E87" s="8">
        <v>1391.400024</v>
      </c>
      <c r="F87" s="8">
        <v>1385.4039310000001</v>
      </c>
      <c r="G87" s="8">
        <f t="shared" si="1"/>
        <v>-1.4979981101839476E-2</v>
      </c>
      <c r="H87" s="8">
        <f t="shared" si="0"/>
        <v>-1.6492680690738519</v>
      </c>
    </row>
    <row r="88" spans="1:8" ht="14.25" customHeight="1" x14ac:dyDescent="0.35">
      <c r="A88" s="6">
        <v>44308</v>
      </c>
      <c r="B88" s="8">
        <v>1380</v>
      </c>
      <c r="C88" s="8">
        <v>1426.8000489999999</v>
      </c>
      <c r="D88" s="8">
        <v>1371.0500489999999</v>
      </c>
      <c r="E88" s="8">
        <v>1422.5</v>
      </c>
      <c r="F88" s="8">
        <v>1416.369995</v>
      </c>
      <c r="G88" s="8">
        <f t="shared" si="1"/>
        <v>2.2105512993642999E-2</v>
      </c>
      <c r="H88" s="8">
        <f t="shared" si="0"/>
        <v>-1.2246797426956602</v>
      </c>
    </row>
    <row r="89" spans="1:8" ht="14.25" customHeight="1" x14ac:dyDescent="0.35">
      <c r="A89" s="6">
        <v>44309</v>
      </c>
      <c r="B89" s="8">
        <v>1409</v>
      </c>
      <c r="C89" s="8">
        <v>1434.599976</v>
      </c>
      <c r="D89" s="8">
        <v>1400.1999510000001</v>
      </c>
      <c r="E89" s="8">
        <v>1414.150024</v>
      </c>
      <c r="F89" s="8">
        <v>1408.055908</v>
      </c>
      <c r="G89" s="8">
        <f t="shared" si="1"/>
        <v>-5.887292709756708E-3</v>
      </c>
      <c r="H89" s="8">
        <f t="shared" si="0"/>
        <v>-1.338677578671607</v>
      </c>
    </row>
    <row r="90" spans="1:8" ht="14.25" customHeight="1" x14ac:dyDescent="0.35">
      <c r="A90" s="6">
        <v>44312</v>
      </c>
      <c r="B90" s="8">
        <v>1413</v>
      </c>
      <c r="C90" s="8">
        <v>1429</v>
      </c>
      <c r="D90" s="8">
        <v>1402.75</v>
      </c>
      <c r="E90" s="8">
        <v>1404.8000489999999</v>
      </c>
      <c r="F90" s="8">
        <v>1398.746216</v>
      </c>
      <c r="G90" s="8">
        <f t="shared" si="1"/>
        <v>-6.6336889661230492E-3</v>
      </c>
      <c r="H90" s="8">
        <f t="shared" si="0"/>
        <v>-1.4663265606467286</v>
      </c>
    </row>
    <row r="91" spans="1:8" ht="14.25" customHeight="1" x14ac:dyDescent="0.35">
      <c r="A91" s="6">
        <v>44313</v>
      </c>
      <c r="B91" s="8">
        <v>1407.25</v>
      </c>
      <c r="C91" s="8">
        <v>1442</v>
      </c>
      <c r="D91" s="8">
        <v>1404.8000489999999</v>
      </c>
      <c r="E91" s="8">
        <v>1438.6999510000001</v>
      </c>
      <c r="F91" s="8">
        <v>1432.5001219999999</v>
      </c>
      <c r="G91" s="8">
        <f t="shared" si="1"/>
        <v>2.3844979404773987E-2</v>
      </c>
      <c r="H91" s="8">
        <f t="shared" si="0"/>
        <v>-1.0035129961825207</v>
      </c>
    </row>
    <row r="92" spans="1:8" ht="14.25" customHeight="1" x14ac:dyDescent="0.35">
      <c r="A92" s="6">
        <v>44314</v>
      </c>
      <c r="B92" s="8">
        <v>1436.25</v>
      </c>
      <c r="C92" s="8">
        <v>1479</v>
      </c>
      <c r="D92" s="8">
        <v>1431</v>
      </c>
      <c r="E92" s="8">
        <v>1476.8000489999999</v>
      </c>
      <c r="F92" s="8">
        <v>1470.4360349999999</v>
      </c>
      <c r="G92" s="8">
        <f t="shared" si="1"/>
        <v>2.6137724483335453E-2</v>
      </c>
      <c r="H92" s="8">
        <f t="shared" si="0"/>
        <v>-0.48335822900582293</v>
      </c>
    </row>
    <row r="93" spans="1:8" ht="14.25" customHeight="1" x14ac:dyDescent="0.35">
      <c r="A93" s="6">
        <v>44315</v>
      </c>
      <c r="B93" s="8">
        <v>1486.1999510000001</v>
      </c>
      <c r="C93" s="8">
        <v>1503.650024</v>
      </c>
      <c r="D93" s="8">
        <v>1461</v>
      </c>
      <c r="E93" s="8">
        <v>1472.5</v>
      </c>
      <c r="F93" s="8">
        <v>1466.154419</v>
      </c>
      <c r="G93" s="8">
        <f t="shared" si="1"/>
        <v>-2.9160477779042386E-3</v>
      </c>
      <c r="H93" s="8">
        <f t="shared" si="0"/>
        <v>-0.54206521132149865</v>
      </c>
    </row>
    <row r="94" spans="1:8" ht="14.25" customHeight="1" x14ac:dyDescent="0.35">
      <c r="A94" s="6">
        <v>44316</v>
      </c>
      <c r="B94" s="8">
        <v>1445</v>
      </c>
      <c r="C94" s="8">
        <v>1453.8000489999999</v>
      </c>
      <c r="D94" s="8">
        <v>1407.5</v>
      </c>
      <c r="E94" s="8">
        <v>1412.3000489999999</v>
      </c>
      <c r="F94" s="8">
        <v>1406.2139890000001</v>
      </c>
      <c r="G94" s="8">
        <f t="shared" si="1"/>
        <v>-4.1741952657493947E-2</v>
      </c>
      <c r="H94" s="8">
        <f t="shared" si="0"/>
        <v>-1.3639328809126079</v>
      </c>
    </row>
    <row r="95" spans="1:8" ht="14.25" customHeight="1" x14ac:dyDescent="0.35">
      <c r="A95" s="6">
        <v>44319</v>
      </c>
      <c r="B95" s="8">
        <v>1393</v>
      </c>
      <c r="C95" s="8">
        <v>1421.900024</v>
      </c>
      <c r="D95" s="8">
        <v>1377.3000489999999</v>
      </c>
      <c r="E95" s="8">
        <v>1414.4499510000001</v>
      </c>
      <c r="F95" s="8">
        <v>1408.3546140000001</v>
      </c>
      <c r="G95" s="8">
        <f t="shared" si="1"/>
        <v>1.521103738923728E-3</v>
      </c>
      <c r="H95" s="8">
        <f t="shared" si="0"/>
        <v>-1.3345818989423672</v>
      </c>
    </row>
    <row r="96" spans="1:8" ht="14.25" customHeight="1" x14ac:dyDescent="0.35">
      <c r="A96" s="6">
        <v>44320</v>
      </c>
      <c r="B96" s="8">
        <v>1409.9499510000001</v>
      </c>
      <c r="C96" s="8">
        <v>1423</v>
      </c>
      <c r="D96" s="8">
        <v>1383.3000489999999</v>
      </c>
      <c r="E96" s="8">
        <v>1388.349976</v>
      </c>
      <c r="F96" s="8">
        <v>1382.3670649999999</v>
      </c>
      <c r="G96" s="8">
        <f t="shared" si="1"/>
        <v>-1.8624788283664855E-2</v>
      </c>
      <c r="H96" s="8">
        <f t="shared" si="0"/>
        <v>-1.6909077767349514</v>
      </c>
    </row>
    <row r="97" spans="1:8" ht="14.25" customHeight="1" x14ac:dyDescent="0.35">
      <c r="A97" s="6">
        <v>44321</v>
      </c>
      <c r="B97" s="8">
        <v>1401</v>
      </c>
      <c r="C97" s="8">
        <v>1409.599976</v>
      </c>
      <c r="D97" s="8">
        <v>1381.6999510000001</v>
      </c>
      <c r="E97" s="8">
        <v>1402.599976</v>
      </c>
      <c r="F97" s="8">
        <v>1396.555664</v>
      </c>
      <c r="G97" s="8">
        <f t="shared" si="1"/>
        <v>1.0211670982098315E-2</v>
      </c>
      <c r="H97" s="8">
        <f t="shared" si="0"/>
        <v>-1.4963621120659989</v>
      </c>
    </row>
    <row r="98" spans="1:8" ht="14.25" customHeight="1" x14ac:dyDescent="0.35">
      <c r="A98" s="6">
        <v>44322</v>
      </c>
      <c r="B98" s="8">
        <v>1407.599976</v>
      </c>
      <c r="C98" s="8">
        <v>1410.8000489999999</v>
      </c>
      <c r="D98" s="8">
        <v>1395</v>
      </c>
      <c r="E98" s="8">
        <v>1400.900024</v>
      </c>
      <c r="F98" s="8">
        <v>1394.8630370000001</v>
      </c>
      <c r="G98" s="8">
        <f t="shared" si="1"/>
        <v>-1.2127361666260702E-3</v>
      </c>
      <c r="H98" s="8">
        <f t="shared" si="0"/>
        <v>-1.5195704108382451</v>
      </c>
    </row>
    <row r="99" spans="1:8" ht="14.25" customHeight="1" x14ac:dyDescent="0.35">
      <c r="A99" s="6">
        <v>44323</v>
      </c>
      <c r="B99" s="8">
        <v>1412.9499510000001</v>
      </c>
      <c r="C99" s="8">
        <v>1424.9499510000001</v>
      </c>
      <c r="D99" s="8">
        <v>1410.25</v>
      </c>
      <c r="E99" s="8">
        <v>1414.75</v>
      </c>
      <c r="F99" s="8">
        <v>1408.6533199999999</v>
      </c>
      <c r="G99" s="8">
        <f t="shared" si="1"/>
        <v>9.8379267091047978E-3</v>
      </c>
      <c r="H99" s="8">
        <f t="shared" si="0"/>
        <v>-1.3304862192131306</v>
      </c>
    </row>
    <row r="100" spans="1:8" ht="14.25" customHeight="1" x14ac:dyDescent="0.35">
      <c r="A100" s="6">
        <v>44326</v>
      </c>
      <c r="B100" s="8">
        <v>1427</v>
      </c>
      <c r="C100" s="8">
        <v>1430</v>
      </c>
      <c r="D100" s="8">
        <v>1412.8000489999999</v>
      </c>
      <c r="E100" s="8">
        <v>1419.849976</v>
      </c>
      <c r="F100" s="8">
        <v>1413.731323</v>
      </c>
      <c r="G100" s="8">
        <f t="shared" si="1"/>
        <v>3.5983815968575134E-3</v>
      </c>
      <c r="H100" s="8">
        <f t="shared" si="0"/>
        <v>-1.2608596501046552</v>
      </c>
    </row>
    <row r="101" spans="1:8" ht="14.25" customHeight="1" x14ac:dyDescent="0.35">
      <c r="A101" s="6">
        <v>44327</v>
      </c>
      <c r="B101" s="8">
        <v>1396</v>
      </c>
      <c r="C101" s="8">
        <v>1424.1999510000001</v>
      </c>
      <c r="D101" s="8">
        <v>1395.0500489999999</v>
      </c>
      <c r="E101" s="8">
        <v>1403.5500489999999</v>
      </c>
      <c r="F101" s="8">
        <v>1397.5017089999999</v>
      </c>
      <c r="G101" s="8">
        <f t="shared" si="1"/>
        <v>-1.1546388452777176E-2</v>
      </c>
      <c r="H101" s="8">
        <f t="shared" si="0"/>
        <v>-1.4833905034292532</v>
      </c>
    </row>
    <row r="102" spans="1:8" ht="14.25" customHeight="1" x14ac:dyDescent="0.35">
      <c r="A102" s="6">
        <v>44328</v>
      </c>
      <c r="B102" s="8">
        <v>1399.75</v>
      </c>
      <c r="C102" s="8">
        <v>1408.599976</v>
      </c>
      <c r="D102" s="8">
        <v>1388.849976</v>
      </c>
      <c r="E102" s="8">
        <v>1399.5</v>
      </c>
      <c r="F102" s="8">
        <v>1393.469116</v>
      </c>
      <c r="G102" s="8">
        <f t="shared" si="1"/>
        <v>-2.889744149311185E-3</v>
      </c>
      <c r="H102" s="8">
        <f t="shared" si="0"/>
        <v>-1.5386830298812548</v>
      </c>
    </row>
    <row r="103" spans="1:8" ht="14.25" customHeight="1" x14ac:dyDescent="0.35">
      <c r="A103" s="6">
        <v>44330</v>
      </c>
      <c r="B103" s="8">
        <v>1394.349976</v>
      </c>
      <c r="C103" s="8">
        <v>1398.900024</v>
      </c>
      <c r="D103" s="8">
        <v>1382.349976</v>
      </c>
      <c r="E103" s="8">
        <v>1386.849976</v>
      </c>
      <c r="F103" s="8">
        <v>1380.8735349999999</v>
      </c>
      <c r="G103" s="8">
        <f t="shared" si="1"/>
        <v>-9.0801095068682273E-3</v>
      </c>
      <c r="H103" s="8">
        <f t="shared" si="0"/>
        <v>-1.711386175381147</v>
      </c>
    </row>
    <row r="104" spans="1:8" ht="14.25" customHeight="1" x14ac:dyDescent="0.35">
      <c r="A104" s="6">
        <v>44333</v>
      </c>
      <c r="B104" s="8">
        <v>1395.150024</v>
      </c>
      <c r="C104" s="8">
        <v>1442.599976</v>
      </c>
      <c r="D104" s="8">
        <v>1381.3000489999999</v>
      </c>
      <c r="E104" s="8">
        <v>1440.25</v>
      </c>
      <c r="F104" s="8">
        <v>1434.043457</v>
      </c>
      <c r="G104" s="8">
        <f t="shared" si="1"/>
        <v>3.7781751172007411E-2</v>
      </c>
      <c r="H104" s="8">
        <f t="shared" si="0"/>
        <v>-0.9823517008790259</v>
      </c>
    </row>
    <row r="105" spans="1:8" ht="14.25" customHeight="1" x14ac:dyDescent="0.35">
      <c r="A105" s="6">
        <v>44334</v>
      </c>
      <c r="B105" s="8">
        <v>1458.9499510000001</v>
      </c>
      <c r="C105" s="8">
        <v>1482.75</v>
      </c>
      <c r="D105" s="8">
        <v>1455</v>
      </c>
      <c r="E105" s="8">
        <v>1476.6999510000001</v>
      </c>
      <c r="F105" s="8">
        <v>1470.3363039999999</v>
      </c>
      <c r="G105" s="8">
        <f t="shared" si="1"/>
        <v>2.4993106395958774E-2</v>
      </c>
      <c r="H105" s="8">
        <f t="shared" si="0"/>
        <v>-0.48472568140074246</v>
      </c>
    </row>
    <row r="106" spans="1:8" ht="14.25" customHeight="1" x14ac:dyDescent="0.35">
      <c r="A106" s="6">
        <v>44335</v>
      </c>
      <c r="B106" s="8">
        <v>1470.1999510000001</v>
      </c>
      <c r="C106" s="8">
        <v>1478.849976</v>
      </c>
      <c r="D106" s="8">
        <v>1452.5500489999999</v>
      </c>
      <c r="E106" s="8">
        <v>1458.1999510000001</v>
      </c>
      <c r="F106" s="8">
        <v>1451.9160159999999</v>
      </c>
      <c r="G106" s="8">
        <f t="shared" si="1"/>
        <v>-1.2607078346779979E-2</v>
      </c>
      <c r="H106" s="8">
        <f t="shared" si="0"/>
        <v>-0.73729375893634119</v>
      </c>
    </row>
    <row r="107" spans="1:8" ht="14.25" customHeight="1" x14ac:dyDescent="0.35">
      <c r="A107" s="6">
        <v>44336</v>
      </c>
      <c r="B107" s="8">
        <v>1458.349976</v>
      </c>
      <c r="C107" s="8">
        <v>1465.900024</v>
      </c>
      <c r="D107" s="8">
        <v>1428.5</v>
      </c>
      <c r="E107" s="8">
        <v>1432.8000489999999</v>
      </c>
      <c r="F107" s="8">
        <v>1426.6256100000001</v>
      </c>
      <c r="G107" s="8">
        <f t="shared" si="1"/>
        <v>-1.7572132035291597E-2</v>
      </c>
      <c r="H107" s="8">
        <f t="shared" si="0"/>
        <v>-1.0840608248755232</v>
      </c>
    </row>
    <row r="108" spans="1:8" ht="14.25" customHeight="1" x14ac:dyDescent="0.35">
      <c r="A108" s="6">
        <v>44337</v>
      </c>
      <c r="B108" s="8">
        <v>1443</v>
      </c>
      <c r="C108" s="8">
        <v>1501.900024</v>
      </c>
      <c r="D108" s="8">
        <v>1443</v>
      </c>
      <c r="E108" s="8">
        <v>1497.3000489999999</v>
      </c>
      <c r="F108" s="8">
        <v>1490.8476559999999</v>
      </c>
      <c r="G108" s="8">
        <f t="shared" si="1"/>
        <v>4.4032912367197134E-2</v>
      </c>
      <c r="H108" s="8">
        <f t="shared" si="0"/>
        <v>-0.20348617296873819</v>
      </c>
    </row>
    <row r="109" spans="1:8" ht="14.25" customHeight="1" x14ac:dyDescent="0.35">
      <c r="A109" s="6">
        <v>44340</v>
      </c>
      <c r="B109" s="8">
        <v>1503.25</v>
      </c>
      <c r="C109" s="8">
        <v>1520.4499510000001</v>
      </c>
      <c r="D109" s="8">
        <v>1498.5</v>
      </c>
      <c r="E109" s="8">
        <v>1509.9499510000001</v>
      </c>
      <c r="F109" s="8">
        <v>1503.4429929999999</v>
      </c>
      <c r="G109" s="8">
        <f t="shared" si="1"/>
        <v>8.4129516907516556E-3</v>
      </c>
      <c r="H109" s="8">
        <f t="shared" si="0"/>
        <v>-3.0786373052309999E-2</v>
      </c>
    </row>
    <row r="110" spans="1:8" ht="14.25" customHeight="1" x14ac:dyDescent="0.35">
      <c r="A110" s="6">
        <v>44341</v>
      </c>
      <c r="B110" s="8">
        <v>1510.5</v>
      </c>
      <c r="C110" s="8">
        <v>1513.75</v>
      </c>
      <c r="D110" s="8">
        <v>1470.5</v>
      </c>
      <c r="E110" s="8">
        <v>1478.9499510000001</v>
      </c>
      <c r="F110" s="8">
        <v>1472.5766599999999</v>
      </c>
      <c r="G110" s="8">
        <f t="shared" si="1"/>
        <v>-2.0744110223050928E-2</v>
      </c>
      <c r="H110" s="8">
        <f t="shared" si="0"/>
        <v>-0.45400724703558226</v>
      </c>
    </row>
    <row r="111" spans="1:8" ht="14.25" customHeight="1" x14ac:dyDescent="0.35">
      <c r="A111" s="6">
        <v>44342</v>
      </c>
      <c r="B111" s="8">
        <v>1480</v>
      </c>
      <c r="C111" s="8">
        <v>1487</v>
      </c>
      <c r="D111" s="8">
        <v>1470</v>
      </c>
      <c r="E111" s="8">
        <v>1477.0500489999999</v>
      </c>
      <c r="F111" s="8">
        <v>1470.684937</v>
      </c>
      <c r="G111" s="8">
        <f t="shared" si="1"/>
        <v>-1.2854604989374848E-3</v>
      </c>
      <c r="H111" s="8">
        <f t="shared" si="0"/>
        <v>-0.47994543222247316</v>
      </c>
    </row>
    <row r="112" spans="1:8" ht="14.25" customHeight="1" x14ac:dyDescent="0.35">
      <c r="A112" s="6">
        <v>44343</v>
      </c>
      <c r="B112" s="8">
        <v>1473.099976</v>
      </c>
      <c r="C112" s="8">
        <v>1489</v>
      </c>
      <c r="D112" s="8">
        <v>1462.4499510000001</v>
      </c>
      <c r="E112" s="8">
        <v>1482.650024</v>
      </c>
      <c r="F112" s="8">
        <v>1476.2607419999999</v>
      </c>
      <c r="G112" s="8">
        <f t="shared" si="1"/>
        <v>3.7841292381842768E-3</v>
      </c>
      <c r="H112" s="8">
        <f t="shared" si="0"/>
        <v>-0.40349329697011643</v>
      </c>
    </row>
    <row r="113" spans="1:8" ht="14.25" customHeight="1" x14ac:dyDescent="0.35">
      <c r="A113" s="6">
        <v>44344</v>
      </c>
      <c r="B113" s="8">
        <v>1490.900024</v>
      </c>
      <c r="C113" s="8">
        <v>1513</v>
      </c>
      <c r="D113" s="8">
        <v>1478.75</v>
      </c>
      <c r="E113" s="8">
        <v>1503.4499510000001</v>
      </c>
      <c r="F113" s="8">
        <v>1496.9710689999999</v>
      </c>
      <c r="G113" s="8">
        <f t="shared" si="1"/>
        <v>1.393141421717648E-2</v>
      </c>
      <c r="H113" s="8">
        <f t="shared" si="0"/>
        <v>-0.11952556120379197</v>
      </c>
    </row>
    <row r="114" spans="1:8" ht="14.25" customHeight="1" x14ac:dyDescent="0.35">
      <c r="A114" s="6">
        <v>44347</v>
      </c>
      <c r="B114" s="8">
        <v>1500</v>
      </c>
      <c r="C114" s="8">
        <v>1519.5</v>
      </c>
      <c r="D114" s="8">
        <v>1487.5</v>
      </c>
      <c r="E114" s="8">
        <v>1515.849976</v>
      </c>
      <c r="F114" s="8">
        <v>1509.3176269999999</v>
      </c>
      <c r="G114" s="8">
        <f t="shared" si="1"/>
        <v>8.2138667736136942E-3</v>
      </c>
      <c r="H114" s="8">
        <f t="shared" si="0"/>
        <v>4.9763128432426057E-2</v>
      </c>
    </row>
    <row r="115" spans="1:8" ht="14.25" customHeight="1" x14ac:dyDescent="0.35">
      <c r="A115" s="6">
        <v>44348</v>
      </c>
      <c r="B115" s="8">
        <v>1520.3000489999999</v>
      </c>
      <c r="C115" s="8">
        <v>1527</v>
      </c>
      <c r="D115" s="8">
        <v>1507.25</v>
      </c>
      <c r="E115" s="8">
        <v>1511.6999510000001</v>
      </c>
      <c r="F115" s="8">
        <v>1505.185547</v>
      </c>
      <c r="G115" s="8">
        <f t="shared" si="1"/>
        <v>-2.7414683942463339E-3</v>
      </c>
      <c r="H115" s="8">
        <f t="shared" si="0"/>
        <v>-6.8935048310310451E-3</v>
      </c>
    </row>
    <row r="116" spans="1:8" ht="14.25" customHeight="1" x14ac:dyDescent="0.35">
      <c r="A116" s="6">
        <v>44349</v>
      </c>
      <c r="B116" s="8">
        <v>1510</v>
      </c>
      <c r="C116" s="8">
        <v>1510.1999510000001</v>
      </c>
      <c r="D116" s="8">
        <v>1493</v>
      </c>
      <c r="E116" s="8">
        <v>1504</v>
      </c>
      <c r="F116" s="8">
        <v>1497.518677</v>
      </c>
      <c r="G116" s="8">
        <f t="shared" si="1"/>
        <v>-5.1066545949140551E-3</v>
      </c>
      <c r="H116" s="8">
        <f t="shared" si="0"/>
        <v>-0.11201708469120246</v>
      </c>
    </row>
    <row r="117" spans="1:8" ht="14.25" customHeight="1" x14ac:dyDescent="0.35">
      <c r="A117" s="6">
        <v>44350</v>
      </c>
      <c r="B117" s="8">
        <v>1508</v>
      </c>
      <c r="C117" s="8">
        <v>1524.9499510000001</v>
      </c>
      <c r="D117" s="8">
        <v>1487.75</v>
      </c>
      <c r="E117" s="8">
        <v>1520.5500489999999</v>
      </c>
      <c r="F117" s="8">
        <v>1513.997437</v>
      </c>
      <c r="G117" s="8">
        <f t="shared" si="1"/>
        <v>1.0943939097354008E-2</v>
      </c>
      <c r="H117" s="8">
        <f t="shared" si="0"/>
        <v>0.11392991100020626</v>
      </c>
    </row>
    <row r="118" spans="1:8" ht="14.25" customHeight="1" x14ac:dyDescent="0.35">
      <c r="A118" s="6">
        <v>44351</v>
      </c>
      <c r="B118" s="8">
        <v>1516</v>
      </c>
      <c r="C118" s="8">
        <v>1520.650024</v>
      </c>
      <c r="D118" s="8">
        <v>1499.1999510000001</v>
      </c>
      <c r="E118" s="8">
        <v>1500.9499510000001</v>
      </c>
      <c r="F118" s="8">
        <v>1494.481812</v>
      </c>
      <c r="G118" s="8">
        <f t="shared" si="1"/>
        <v>-1.2973929435951791E-2</v>
      </c>
      <c r="H118" s="8">
        <f t="shared" si="0"/>
        <v>-0.15365677864089278</v>
      </c>
    </row>
    <row r="119" spans="1:8" ht="14.25" customHeight="1" x14ac:dyDescent="0.35">
      <c r="A119" s="6">
        <v>44354</v>
      </c>
      <c r="B119" s="8">
        <v>1510</v>
      </c>
      <c r="C119" s="8">
        <v>1514</v>
      </c>
      <c r="D119" s="8">
        <v>1496</v>
      </c>
      <c r="E119" s="8">
        <v>1499.849976</v>
      </c>
      <c r="F119" s="8">
        <v>1493.3865969999999</v>
      </c>
      <c r="G119" s="8">
        <f t="shared" si="1"/>
        <v>-7.3310795465603683E-4</v>
      </c>
      <c r="H119" s="8">
        <f t="shared" si="0"/>
        <v>-0.16867371795466268</v>
      </c>
    </row>
    <row r="120" spans="1:8" ht="14.25" customHeight="1" x14ac:dyDescent="0.35">
      <c r="A120" s="6">
        <v>44355</v>
      </c>
      <c r="B120" s="8">
        <v>1496.5500489999999</v>
      </c>
      <c r="C120" s="8">
        <v>1501.3000489999999</v>
      </c>
      <c r="D120" s="8">
        <v>1481.5</v>
      </c>
      <c r="E120" s="8">
        <v>1483.0500489999999</v>
      </c>
      <c r="F120" s="8">
        <v>1476.659058</v>
      </c>
      <c r="G120" s="8">
        <f t="shared" si="1"/>
        <v>-1.1264281976914606E-2</v>
      </c>
      <c r="H120" s="8">
        <f t="shared" si="0"/>
        <v>-0.39803182392628156</v>
      </c>
    </row>
    <row r="121" spans="1:8" ht="14.25" customHeight="1" x14ac:dyDescent="0.35">
      <c r="A121" s="6">
        <v>44356</v>
      </c>
      <c r="B121" s="8">
        <v>1483.900024</v>
      </c>
      <c r="C121" s="8">
        <v>1502</v>
      </c>
      <c r="D121" s="8">
        <v>1472.0500489999999</v>
      </c>
      <c r="E121" s="8">
        <v>1480.3000489999999</v>
      </c>
      <c r="F121" s="8">
        <v>1473.9208980000001</v>
      </c>
      <c r="G121" s="8">
        <f t="shared" si="1"/>
        <v>-1.8560153101186811E-3</v>
      </c>
      <c r="H121" s="8">
        <f t="shared" si="0"/>
        <v>-0.43557585185813819</v>
      </c>
    </row>
    <row r="122" spans="1:8" ht="14.25" customHeight="1" x14ac:dyDescent="0.35">
      <c r="A122" s="6">
        <v>44357</v>
      </c>
      <c r="B122" s="8">
        <v>1482.099976</v>
      </c>
      <c r="C122" s="8">
        <v>1489</v>
      </c>
      <c r="D122" s="8">
        <v>1473.650024</v>
      </c>
      <c r="E122" s="8">
        <v>1481.0500489999999</v>
      </c>
      <c r="F122" s="8">
        <v>1474.667725</v>
      </c>
      <c r="G122" s="8">
        <f t="shared" si="1"/>
        <v>5.0656575837305755E-4</v>
      </c>
      <c r="H122" s="8">
        <f t="shared" si="0"/>
        <v>-0.42533580242776753</v>
      </c>
    </row>
    <row r="123" spans="1:8" ht="14.25" customHeight="1" x14ac:dyDescent="0.35">
      <c r="A123" s="6">
        <v>44358</v>
      </c>
      <c r="B123" s="8">
        <v>1491</v>
      </c>
      <c r="C123" s="8">
        <v>1496.5500489999999</v>
      </c>
      <c r="D123" s="8">
        <v>1481.0500489999999</v>
      </c>
      <c r="E123" s="8">
        <v>1486.349976</v>
      </c>
      <c r="F123" s="8">
        <v>1479.9448239999999</v>
      </c>
      <c r="G123" s="8">
        <f t="shared" si="1"/>
        <v>3.5721127720082734E-3</v>
      </c>
      <c r="H123" s="8">
        <f t="shared" si="0"/>
        <v>-0.3529793469046506</v>
      </c>
    </row>
    <row r="124" spans="1:8" ht="14.25" customHeight="1" x14ac:dyDescent="0.35">
      <c r="A124" s="6">
        <v>44361</v>
      </c>
      <c r="B124" s="8">
        <v>1478.25</v>
      </c>
      <c r="C124" s="8">
        <v>1486</v>
      </c>
      <c r="D124" s="8">
        <v>1462.5500489999999</v>
      </c>
      <c r="E124" s="8">
        <v>1479.4499510000001</v>
      </c>
      <c r="F124" s="8">
        <v>1473.0744629999999</v>
      </c>
      <c r="G124" s="8">
        <f t="shared" si="1"/>
        <v>-4.65311786237174E-3</v>
      </c>
      <c r="H124" s="8">
        <f t="shared" si="0"/>
        <v>-0.44718166718029184</v>
      </c>
    </row>
    <row r="125" spans="1:8" ht="14.25" customHeight="1" x14ac:dyDescent="0.35">
      <c r="A125" s="6">
        <v>44362</v>
      </c>
      <c r="B125" s="8">
        <v>1486</v>
      </c>
      <c r="C125" s="8">
        <v>1496</v>
      </c>
      <c r="D125" s="8">
        <v>1474.8000489999999</v>
      </c>
      <c r="E125" s="8">
        <v>1490.25</v>
      </c>
      <c r="F125" s="8">
        <v>1483.8280030000001</v>
      </c>
      <c r="G125" s="8">
        <f t="shared" si="1"/>
        <v>7.2735489471450372E-3</v>
      </c>
      <c r="H125" s="8">
        <f t="shared" si="0"/>
        <v>-0.29973549671313099</v>
      </c>
    </row>
    <row r="126" spans="1:8" ht="14.25" customHeight="1" x14ac:dyDescent="0.35">
      <c r="A126" s="6">
        <v>44363</v>
      </c>
      <c r="B126" s="8">
        <v>1488</v>
      </c>
      <c r="C126" s="8">
        <v>1494</v>
      </c>
      <c r="D126" s="8">
        <v>1478.099976</v>
      </c>
      <c r="E126" s="8">
        <v>1484.599976</v>
      </c>
      <c r="F126" s="8">
        <v>1478.2022710000001</v>
      </c>
      <c r="G126" s="8">
        <f t="shared" si="1"/>
        <v>-3.7985693893235247E-3</v>
      </c>
      <c r="H126" s="8">
        <f t="shared" si="0"/>
        <v>-0.37687220141451727</v>
      </c>
    </row>
    <row r="127" spans="1:8" ht="14.25" customHeight="1" x14ac:dyDescent="0.35">
      <c r="A127" s="6">
        <v>44364</v>
      </c>
      <c r="B127" s="8">
        <v>1466</v>
      </c>
      <c r="C127" s="8">
        <v>1478.75</v>
      </c>
      <c r="D127" s="8">
        <v>1460</v>
      </c>
      <c r="E127" s="8">
        <v>1466.099976</v>
      </c>
      <c r="F127" s="8">
        <v>1459.781982</v>
      </c>
      <c r="G127" s="8">
        <f t="shared" si="1"/>
        <v>-1.25395705228968E-2</v>
      </c>
      <c r="H127" s="8">
        <f t="shared" si="0"/>
        <v>-0.62944029266152512</v>
      </c>
    </row>
    <row r="128" spans="1:8" ht="14.25" customHeight="1" x14ac:dyDescent="0.35">
      <c r="A128" s="6">
        <v>44365</v>
      </c>
      <c r="B128" s="8">
        <v>1469.5</v>
      </c>
      <c r="C128" s="8">
        <v>1490</v>
      </c>
      <c r="D128" s="8">
        <v>1455</v>
      </c>
      <c r="E128" s="8">
        <v>1479.8000489999999</v>
      </c>
      <c r="F128" s="8">
        <v>1473.423096</v>
      </c>
      <c r="G128" s="8">
        <f t="shared" si="1"/>
        <v>9.3012332799903303E-3</v>
      </c>
      <c r="H128" s="8">
        <f t="shared" si="0"/>
        <v>-0.44240141800202254</v>
      </c>
    </row>
    <row r="129" spans="1:8" ht="14.25" customHeight="1" x14ac:dyDescent="0.35">
      <c r="A129" s="6">
        <v>44368</v>
      </c>
      <c r="B129" s="8">
        <v>1461.349976</v>
      </c>
      <c r="C129" s="8">
        <v>1491.8000489999999</v>
      </c>
      <c r="D129" s="8">
        <v>1459</v>
      </c>
      <c r="E129" s="8">
        <v>1488.6999510000001</v>
      </c>
      <c r="F129" s="8">
        <v>1482.284668</v>
      </c>
      <c r="G129" s="8">
        <f t="shared" si="1"/>
        <v>5.9962616463747186E-3</v>
      </c>
      <c r="H129" s="8">
        <f t="shared" si="0"/>
        <v>-0.32089679201662574</v>
      </c>
    </row>
    <row r="130" spans="1:8" ht="14.25" customHeight="1" x14ac:dyDescent="0.35">
      <c r="A130" s="6">
        <v>44369</v>
      </c>
      <c r="B130" s="8">
        <v>1497</v>
      </c>
      <c r="C130" s="8">
        <v>1508</v>
      </c>
      <c r="D130" s="8">
        <v>1480</v>
      </c>
      <c r="E130" s="8">
        <v>1483.8000489999999</v>
      </c>
      <c r="F130" s="8">
        <v>1477.405884</v>
      </c>
      <c r="G130" s="8">
        <f t="shared" si="1"/>
        <v>-3.2968233220725604E-3</v>
      </c>
      <c r="H130" s="8">
        <f t="shared" si="0"/>
        <v>-0.38779178820731697</v>
      </c>
    </row>
    <row r="131" spans="1:8" ht="14.25" customHeight="1" x14ac:dyDescent="0.35">
      <c r="A131" s="6">
        <v>44370</v>
      </c>
      <c r="B131" s="8">
        <v>1490</v>
      </c>
      <c r="C131" s="8">
        <v>1497.8000489999999</v>
      </c>
      <c r="D131" s="8">
        <v>1478.599976</v>
      </c>
      <c r="E131" s="8">
        <v>1485.5</v>
      </c>
      <c r="F131" s="8">
        <v>1479.0985109999999</v>
      </c>
      <c r="G131" s="8">
        <f t="shared" si="1"/>
        <v>1.1450192245893872E-3</v>
      </c>
      <c r="H131" s="8">
        <f t="shared" si="0"/>
        <v>-0.36458348943507068</v>
      </c>
    </row>
    <row r="132" spans="1:8" ht="14.25" customHeight="1" x14ac:dyDescent="0.35">
      <c r="A132" s="6">
        <v>44371</v>
      </c>
      <c r="B132" s="8">
        <v>1490</v>
      </c>
      <c r="C132" s="8">
        <v>1513.4499510000001</v>
      </c>
      <c r="D132" s="8">
        <v>1488</v>
      </c>
      <c r="E132" s="8">
        <v>1506.25</v>
      </c>
      <c r="F132" s="8">
        <v>1499.759033</v>
      </c>
      <c r="G132" s="8">
        <f t="shared" si="1"/>
        <v>1.3871662535340043E-2</v>
      </c>
      <c r="H132" s="8">
        <f t="shared" si="0"/>
        <v>-8.1298650326042263E-2</v>
      </c>
    </row>
    <row r="133" spans="1:8" ht="14.25" customHeight="1" x14ac:dyDescent="0.35">
      <c r="A133" s="6">
        <v>44372</v>
      </c>
      <c r="B133" s="8">
        <v>1511.099976</v>
      </c>
      <c r="C133" s="8">
        <v>1522</v>
      </c>
      <c r="D133" s="8">
        <v>1507</v>
      </c>
      <c r="E133" s="8">
        <v>1515.099976</v>
      </c>
      <c r="F133" s="8">
        <v>1508.570923</v>
      </c>
      <c r="G133" s="8">
        <f t="shared" si="1"/>
        <v>5.8583435534089309E-3</v>
      </c>
      <c r="H133" s="8">
        <f t="shared" si="0"/>
        <v>3.9524765505195042E-2</v>
      </c>
    </row>
    <row r="134" spans="1:8" ht="14.25" customHeight="1" x14ac:dyDescent="0.35">
      <c r="A134" s="6">
        <v>44375</v>
      </c>
      <c r="B134" s="8">
        <v>1520</v>
      </c>
      <c r="C134" s="8">
        <v>1523</v>
      </c>
      <c r="D134" s="8">
        <v>1505</v>
      </c>
      <c r="E134" s="8">
        <v>1508.349976</v>
      </c>
      <c r="F134" s="8">
        <v>1501.849976</v>
      </c>
      <c r="G134" s="8">
        <f t="shared" si="1"/>
        <v>-4.4651285597513066E-3</v>
      </c>
      <c r="H134" s="8">
        <f t="shared" si="0"/>
        <v>-5.2628878509961126E-2</v>
      </c>
    </row>
    <row r="135" spans="1:8" ht="14.25" customHeight="1" x14ac:dyDescent="0.35">
      <c r="A135" s="6">
        <v>44376</v>
      </c>
      <c r="B135" s="8">
        <v>1507</v>
      </c>
      <c r="C135" s="8">
        <v>1508.1999510000001</v>
      </c>
      <c r="D135" s="8">
        <v>1492.150024</v>
      </c>
      <c r="E135" s="8">
        <v>1502.0500489999999</v>
      </c>
      <c r="F135" s="8">
        <v>1502.0500489999999</v>
      </c>
      <c r="G135" s="8">
        <f t="shared" si="1"/>
        <v>1.3320882761121223E-4</v>
      </c>
      <c r="H135" s="8">
        <f t="shared" si="0"/>
        <v>-4.988559605005749E-2</v>
      </c>
    </row>
    <row r="136" spans="1:8" ht="14.25" customHeight="1" x14ac:dyDescent="0.35">
      <c r="A136" s="6">
        <v>44377</v>
      </c>
      <c r="B136" s="8">
        <v>1498</v>
      </c>
      <c r="C136" s="8">
        <v>1509</v>
      </c>
      <c r="D136" s="8">
        <v>1494.099976</v>
      </c>
      <c r="E136" s="8">
        <v>1497.900024</v>
      </c>
      <c r="F136" s="8">
        <v>1497.900024</v>
      </c>
      <c r="G136" s="8">
        <f t="shared" si="1"/>
        <v>-2.7667311430625355E-3</v>
      </c>
      <c r="H136" s="8">
        <f t="shared" si="0"/>
        <v>-0.10678828052353856</v>
      </c>
    </row>
    <row r="137" spans="1:8" ht="14.25" customHeight="1" x14ac:dyDescent="0.35">
      <c r="A137" s="6">
        <v>44378</v>
      </c>
      <c r="B137" s="8">
        <v>1502</v>
      </c>
      <c r="C137" s="8">
        <v>1502</v>
      </c>
      <c r="D137" s="8">
        <v>1483</v>
      </c>
      <c r="E137" s="8">
        <v>1486.75</v>
      </c>
      <c r="F137" s="8">
        <v>1486.75</v>
      </c>
      <c r="G137" s="8">
        <f t="shared" si="1"/>
        <v>-7.4716136104015177E-3</v>
      </c>
      <c r="H137" s="8">
        <f t="shared" si="0"/>
        <v>-0.25967080473574361</v>
      </c>
    </row>
    <row r="138" spans="1:8" ht="14.25" customHeight="1" x14ac:dyDescent="0.35">
      <c r="A138" s="6">
        <v>44379</v>
      </c>
      <c r="B138" s="8">
        <v>1485</v>
      </c>
      <c r="C138" s="8">
        <v>1489.25</v>
      </c>
      <c r="D138" s="8">
        <v>1477</v>
      </c>
      <c r="E138" s="8">
        <v>1480.400024</v>
      </c>
      <c r="F138" s="8">
        <v>1480.400024</v>
      </c>
      <c r="G138" s="8">
        <f t="shared" si="1"/>
        <v>-4.2801918628675986E-3</v>
      </c>
      <c r="H138" s="8">
        <f t="shared" si="0"/>
        <v>-0.34673791414886357</v>
      </c>
    </row>
    <row r="139" spans="1:8" ht="14.25" customHeight="1" x14ac:dyDescent="0.35">
      <c r="A139" s="6">
        <v>44382</v>
      </c>
      <c r="B139" s="8">
        <v>1489.9499510000001</v>
      </c>
      <c r="C139" s="8">
        <v>1504.5</v>
      </c>
      <c r="D139" s="8">
        <v>1484.5500489999999</v>
      </c>
      <c r="E139" s="8">
        <v>1495.4499510000001</v>
      </c>
      <c r="F139" s="8">
        <v>1495.4499510000001</v>
      </c>
      <c r="G139" s="8">
        <f t="shared" si="1"/>
        <v>1.011479438695724E-2</v>
      </c>
      <c r="H139" s="8">
        <f t="shared" si="0"/>
        <v>-0.14038223016384113</v>
      </c>
    </row>
    <row r="140" spans="1:8" ht="14.25" customHeight="1" x14ac:dyDescent="0.35">
      <c r="A140" s="6">
        <v>44383</v>
      </c>
      <c r="B140" s="8">
        <v>1497</v>
      </c>
      <c r="C140" s="8">
        <v>1540</v>
      </c>
      <c r="D140" s="8">
        <v>1496</v>
      </c>
      <c r="E140" s="8">
        <v>1534.6999510000001</v>
      </c>
      <c r="F140" s="8">
        <v>1534.6999510000001</v>
      </c>
      <c r="G140" s="8">
        <f t="shared" si="1"/>
        <v>2.5907758142191817E-2</v>
      </c>
      <c r="H140" s="8">
        <f t="shared" si="0"/>
        <v>0.3977905195386735</v>
      </c>
    </row>
    <row r="141" spans="1:8" ht="14.25" customHeight="1" x14ac:dyDescent="0.35">
      <c r="A141" s="6">
        <v>44384</v>
      </c>
      <c r="B141" s="8">
        <v>1534</v>
      </c>
      <c r="C141" s="8">
        <v>1545.349976</v>
      </c>
      <c r="D141" s="8">
        <v>1527.6999510000001</v>
      </c>
      <c r="E141" s="8">
        <v>1539.5</v>
      </c>
      <c r="F141" s="8">
        <v>1539.5</v>
      </c>
      <c r="G141" s="8">
        <f t="shared" si="1"/>
        <v>3.1227981115704555E-3</v>
      </c>
      <c r="H141" s="8">
        <f t="shared" si="0"/>
        <v>0.46360594804916461</v>
      </c>
    </row>
    <row r="142" spans="1:8" ht="14.25" customHeight="1" x14ac:dyDescent="0.35">
      <c r="A142" s="6">
        <v>44385</v>
      </c>
      <c r="B142" s="8">
        <v>1525</v>
      </c>
      <c r="C142" s="8">
        <v>1537.6999510000001</v>
      </c>
      <c r="D142" s="8">
        <v>1513.4499510000001</v>
      </c>
      <c r="E142" s="8">
        <v>1520.4499510000001</v>
      </c>
      <c r="F142" s="8">
        <v>1520.4499510000001</v>
      </c>
      <c r="G142" s="8">
        <f t="shared" si="1"/>
        <v>-1.2451376934888521E-2</v>
      </c>
      <c r="H142" s="8">
        <f t="shared" si="0"/>
        <v>0.2024029607294803</v>
      </c>
    </row>
    <row r="143" spans="1:8" ht="14.25" customHeight="1" x14ac:dyDescent="0.35">
      <c r="A143" s="6">
        <v>44386</v>
      </c>
      <c r="B143" s="8">
        <v>1512.5500489999999</v>
      </c>
      <c r="C143" s="8">
        <v>1516</v>
      </c>
      <c r="D143" s="8">
        <v>1497.5</v>
      </c>
      <c r="E143" s="8">
        <v>1502</v>
      </c>
      <c r="F143" s="8">
        <v>1502</v>
      </c>
      <c r="G143" s="8">
        <f t="shared" si="1"/>
        <v>-1.2208758105586468E-2</v>
      </c>
      <c r="H143" s="8">
        <f t="shared" si="0"/>
        <v>-5.0571838290817524E-2</v>
      </c>
    </row>
    <row r="144" spans="1:8" ht="14.25" customHeight="1" x14ac:dyDescent="0.35">
      <c r="A144" s="6">
        <v>44389</v>
      </c>
      <c r="B144" s="8">
        <v>1502</v>
      </c>
      <c r="C144" s="8">
        <v>1502</v>
      </c>
      <c r="D144" s="8">
        <v>1484</v>
      </c>
      <c r="E144" s="8">
        <v>1487</v>
      </c>
      <c r="F144" s="8">
        <v>1487</v>
      </c>
      <c r="G144" s="8">
        <f t="shared" si="1"/>
        <v>-1.0036885863925007E-2</v>
      </c>
      <c r="H144" s="8">
        <f t="shared" si="0"/>
        <v>-0.25624295282681037</v>
      </c>
    </row>
    <row r="145" spans="1:8" ht="14.25" customHeight="1" x14ac:dyDescent="0.35">
      <c r="A145" s="6">
        <v>44390</v>
      </c>
      <c r="B145" s="8">
        <v>1496.099976</v>
      </c>
      <c r="C145" s="8">
        <v>1506.099976</v>
      </c>
      <c r="D145" s="8">
        <v>1484.099976</v>
      </c>
      <c r="E145" s="8">
        <v>1501.849976</v>
      </c>
      <c r="F145" s="8">
        <v>1501.849976</v>
      </c>
      <c r="G145" s="8">
        <f t="shared" si="1"/>
        <v>9.9369980524007962E-3</v>
      </c>
      <c r="H145" s="8">
        <f t="shared" si="0"/>
        <v>-5.2628878509961126E-2</v>
      </c>
    </row>
    <row r="146" spans="1:8" ht="14.25" customHeight="1" x14ac:dyDescent="0.35">
      <c r="A146" s="6">
        <v>44391</v>
      </c>
      <c r="B146" s="8">
        <v>1497.5</v>
      </c>
      <c r="C146" s="8">
        <v>1507.349976</v>
      </c>
      <c r="D146" s="8">
        <v>1491.099976</v>
      </c>
      <c r="E146" s="8">
        <v>1499.150024</v>
      </c>
      <c r="F146" s="8">
        <v>1499.150024</v>
      </c>
      <c r="G146" s="8">
        <f t="shared" si="1"/>
        <v>-1.7993686960850986E-3</v>
      </c>
      <c r="H146" s="8">
        <f t="shared" si="0"/>
        <v>-8.9649020978872493E-2</v>
      </c>
    </row>
    <row r="147" spans="1:8" ht="14.25" customHeight="1" x14ac:dyDescent="0.35">
      <c r="A147" s="6">
        <v>44392</v>
      </c>
      <c r="B147" s="8">
        <v>1505</v>
      </c>
      <c r="C147" s="8">
        <v>1526.75</v>
      </c>
      <c r="D147" s="8">
        <v>1499.650024</v>
      </c>
      <c r="E147" s="8">
        <v>1520.6999510000001</v>
      </c>
      <c r="F147" s="8">
        <v>1520.6999510000001</v>
      </c>
      <c r="G147" s="8">
        <f t="shared" si="1"/>
        <v>1.4272426107938985E-2</v>
      </c>
      <c r="H147" s="8">
        <f t="shared" si="0"/>
        <v>0.20583081263841352</v>
      </c>
    </row>
    <row r="148" spans="1:8" ht="14.25" customHeight="1" x14ac:dyDescent="0.35">
      <c r="A148" s="6">
        <v>44393</v>
      </c>
      <c r="B148" s="8">
        <v>1527.9499510000001</v>
      </c>
      <c r="C148" s="8">
        <v>1529.9499510000001</v>
      </c>
      <c r="D148" s="8">
        <v>1518.8000489999999</v>
      </c>
      <c r="E148" s="8">
        <v>1522.349976</v>
      </c>
      <c r="F148" s="8">
        <v>1522.349976</v>
      </c>
      <c r="G148" s="8">
        <f t="shared" si="1"/>
        <v>1.0844548734268607E-3</v>
      </c>
      <c r="H148" s="8">
        <f t="shared" si="0"/>
        <v>0.22845497802256245</v>
      </c>
    </row>
    <row r="149" spans="1:8" ht="14.25" customHeight="1" x14ac:dyDescent="0.35">
      <c r="A149" s="6">
        <v>44396</v>
      </c>
      <c r="B149" s="8">
        <v>1487</v>
      </c>
      <c r="C149" s="8">
        <v>1488.849976</v>
      </c>
      <c r="D149" s="8">
        <v>1466</v>
      </c>
      <c r="E149" s="8">
        <v>1471</v>
      </c>
      <c r="F149" s="8">
        <v>1471</v>
      </c>
      <c r="G149" s="8">
        <f t="shared" si="1"/>
        <v>-3.4312736196399241E-2</v>
      </c>
      <c r="H149" s="8">
        <f t="shared" si="0"/>
        <v>-0.47562547499853608</v>
      </c>
    </row>
    <row r="150" spans="1:8" ht="14.25" customHeight="1" x14ac:dyDescent="0.35">
      <c r="A150" s="6">
        <v>44397</v>
      </c>
      <c r="B150" s="8">
        <v>1442</v>
      </c>
      <c r="C150" s="8">
        <v>1454</v>
      </c>
      <c r="D150" s="8">
        <v>1436.150024</v>
      </c>
      <c r="E150" s="8">
        <v>1443.150024</v>
      </c>
      <c r="F150" s="8">
        <v>1443.150024</v>
      </c>
      <c r="G150" s="8">
        <f t="shared" si="1"/>
        <v>-1.9114200495766436E-2</v>
      </c>
      <c r="H150" s="8">
        <f t="shared" si="0"/>
        <v>-0.85748784857991256</v>
      </c>
    </row>
    <row r="151" spans="1:8" ht="14.25" customHeight="1" x14ac:dyDescent="0.35">
      <c r="A151" s="6">
        <v>44399</v>
      </c>
      <c r="B151" s="8">
        <v>1456.099976</v>
      </c>
      <c r="C151" s="8">
        <v>1468.5</v>
      </c>
      <c r="D151" s="8">
        <v>1445</v>
      </c>
      <c r="E151" s="8">
        <v>1448.6999510000001</v>
      </c>
      <c r="F151" s="8">
        <v>1448.6999510000001</v>
      </c>
      <c r="G151" s="8">
        <f t="shared" si="1"/>
        <v>3.8383276185063615E-3</v>
      </c>
      <c r="H151" s="8">
        <f t="shared" si="0"/>
        <v>-0.78139053713435225</v>
      </c>
    </row>
    <row r="152" spans="1:8" ht="14.25" customHeight="1" x14ac:dyDescent="0.35">
      <c r="A152" s="6">
        <v>44400</v>
      </c>
      <c r="B152" s="8">
        <v>1451.5</v>
      </c>
      <c r="C152" s="8">
        <v>1457.4499510000001</v>
      </c>
      <c r="D152" s="8">
        <v>1435.3000489999999</v>
      </c>
      <c r="E152" s="8">
        <v>1442.75</v>
      </c>
      <c r="F152" s="8">
        <v>1442.75</v>
      </c>
      <c r="G152" s="8">
        <f t="shared" si="1"/>
        <v>-4.1155541331016395E-3</v>
      </c>
      <c r="H152" s="8">
        <f t="shared" si="0"/>
        <v>-0.86297274070798935</v>
      </c>
    </row>
    <row r="153" spans="1:8" ht="14.25" customHeight="1" x14ac:dyDescent="0.35">
      <c r="A153" s="6">
        <v>44403</v>
      </c>
      <c r="B153" s="8">
        <v>1430</v>
      </c>
      <c r="C153" s="8">
        <v>1444</v>
      </c>
      <c r="D153" s="8">
        <v>1428.099976</v>
      </c>
      <c r="E153" s="8">
        <v>1434.5500489999999</v>
      </c>
      <c r="F153" s="8">
        <v>1434.5500489999999</v>
      </c>
      <c r="G153" s="8">
        <f t="shared" si="1"/>
        <v>-5.6997692697415775E-3</v>
      </c>
      <c r="H153" s="8">
        <f t="shared" si="0"/>
        <v>-0.97540561146202542</v>
      </c>
    </row>
    <row r="154" spans="1:8" ht="14.25" customHeight="1" x14ac:dyDescent="0.35">
      <c r="A154" s="6">
        <v>44404</v>
      </c>
      <c r="B154" s="8">
        <v>1436.099976</v>
      </c>
      <c r="C154" s="8">
        <v>1449.900024</v>
      </c>
      <c r="D154" s="8">
        <v>1436.099976</v>
      </c>
      <c r="E154" s="8">
        <v>1439.75</v>
      </c>
      <c r="F154" s="8">
        <v>1439.75</v>
      </c>
      <c r="G154" s="8">
        <f t="shared" si="1"/>
        <v>3.6182420654475014E-3</v>
      </c>
      <c r="H154" s="8">
        <f t="shared" si="0"/>
        <v>-0.90410696361518794</v>
      </c>
    </row>
    <row r="155" spans="1:8" ht="14.25" customHeight="1" x14ac:dyDescent="0.35">
      <c r="A155" s="6">
        <v>44405</v>
      </c>
      <c r="B155" s="8">
        <v>1435.0500489999999</v>
      </c>
      <c r="C155" s="8">
        <v>1438.6999510000001</v>
      </c>
      <c r="D155" s="8">
        <v>1404</v>
      </c>
      <c r="E155" s="8">
        <v>1417.3000489999999</v>
      </c>
      <c r="F155" s="8">
        <v>1417.3000489999999</v>
      </c>
      <c r="G155" s="8">
        <f t="shared" si="1"/>
        <v>-1.5715799641143481E-2</v>
      </c>
      <c r="H155" s="8">
        <f t="shared" si="0"/>
        <v>-1.2119273931784171</v>
      </c>
    </row>
    <row r="156" spans="1:8" ht="14.25" customHeight="1" x14ac:dyDescent="0.35">
      <c r="A156" s="6">
        <v>44406</v>
      </c>
      <c r="B156" s="8">
        <v>1428.25</v>
      </c>
      <c r="C156" s="8">
        <v>1429.9499510000001</v>
      </c>
      <c r="D156" s="8">
        <v>1413.3000489999999</v>
      </c>
      <c r="E156" s="8">
        <v>1418.25</v>
      </c>
      <c r="F156" s="8">
        <v>1418.25</v>
      </c>
      <c r="G156" s="8">
        <f t="shared" si="1"/>
        <v>6.7002946103829136E-4</v>
      </c>
      <c r="H156" s="8">
        <f t="shared" si="0"/>
        <v>-1.1989022277834442</v>
      </c>
    </row>
    <row r="157" spans="1:8" ht="14.25" customHeight="1" x14ac:dyDescent="0.35">
      <c r="A157" s="6">
        <v>44407</v>
      </c>
      <c r="B157" s="8">
        <v>1419</v>
      </c>
      <c r="C157" s="8">
        <v>1431.75</v>
      </c>
      <c r="D157" s="8">
        <v>1407.9499510000001</v>
      </c>
      <c r="E157" s="8">
        <v>1426.4499510000001</v>
      </c>
      <c r="F157" s="8">
        <v>1426.4499510000001</v>
      </c>
      <c r="G157" s="8">
        <f t="shared" si="1"/>
        <v>5.7650886578775613E-3</v>
      </c>
      <c r="H157" s="8">
        <f t="shared" si="0"/>
        <v>-1.0864693570294084</v>
      </c>
    </row>
    <row r="158" spans="1:8" ht="14.25" customHeight="1" x14ac:dyDescent="0.35">
      <c r="A158" s="6">
        <v>44410</v>
      </c>
      <c r="B158" s="8">
        <v>1435</v>
      </c>
      <c r="C158" s="8">
        <v>1435</v>
      </c>
      <c r="D158" s="8">
        <v>1416.25</v>
      </c>
      <c r="E158" s="8">
        <v>1422.650024</v>
      </c>
      <c r="F158" s="8">
        <v>1422.650024</v>
      </c>
      <c r="G158" s="8">
        <f t="shared" si="1"/>
        <v>-2.6674593987508965E-3</v>
      </c>
      <c r="H158" s="8">
        <f t="shared" si="0"/>
        <v>-1.138571705112436</v>
      </c>
    </row>
    <row r="159" spans="1:8" ht="14.25" customHeight="1" x14ac:dyDescent="0.35">
      <c r="A159" s="6">
        <v>44411</v>
      </c>
      <c r="B159" s="8">
        <v>1410</v>
      </c>
      <c r="C159" s="8">
        <v>1439.900024</v>
      </c>
      <c r="D159" s="8">
        <v>1410</v>
      </c>
      <c r="E159" s="8">
        <v>1434.6999510000001</v>
      </c>
      <c r="F159" s="8">
        <v>1434.6999510000001</v>
      </c>
      <c r="G159" s="8">
        <f t="shared" si="1"/>
        <v>8.4343874850590188E-3</v>
      </c>
      <c r="H159" s="8">
        <f t="shared" si="0"/>
        <v>-0.97335024403461223</v>
      </c>
    </row>
    <row r="160" spans="1:8" ht="14.25" customHeight="1" x14ac:dyDescent="0.35">
      <c r="A160" s="6">
        <v>44412</v>
      </c>
      <c r="B160" s="8">
        <v>1441</v>
      </c>
      <c r="C160" s="8">
        <v>1474.5</v>
      </c>
      <c r="D160" s="8">
        <v>1440</v>
      </c>
      <c r="E160" s="8">
        <v>1465.3000489999999</v>
      </c>
      <c r="F160" s="8">
        <v>1465.3000489999999</v>
      </c>
      <c r="G160" s="8">
        <f t="shared" si="1"/>
        <v>2.1104299133367786E-2</v>
      </c>
      <c r="H160" s="8">
        <f t="shared" si="0"/>
        <v>-0.55377982666323999</v>
      </c>
    </row>
    <row r="161" spans="1:8" ht="14.25" customHeight="1" x14ac:dyDescent="0.35">
      <c r="A161" s="6">
        <v>44413</v>
      </c>
      <c r="B161" s="8">
        <v>1467.099976</v>
      </c>
      <c r="C161" s="8">
        <v>1507.0500489999999</v>
      </c>
      <c r="D161" s="8">
        <v>1457.400024</v>
      </c>
      <c r="E161" s="8">
        <v>1484.849976</v>
      </c>
      <c r="F161" s="8">
        <v>1484.849976</v>
      </c>
      <c r="G161" s="8">
        <f t="shared" si="1"/>
        <v>1.325370778644706E-2</v>
      </c>
      <c r="H161" s="8">
        <f t="shared" si="0"/>
        <v>-0.2857228083174197</v>
      </c>
    </row>
    <row r="162" spans="1:8" ht="14.25" customHeight="1" x14ac:dyDescent="0.35">
      <c r="A162" s="6">
        <v>44414</v>
      </c>
      <c r="B162" s="8">
        <v>1483.5500489999999</v>
      </c>
      <c r="C162" s="8">
        <v>1500</v>
      </c>
      <c r="D162" s="8">
        <v>1474</v>
      </c>
      <c r="E162" s="8">
        <v>1492.650024</v>
      </c>
      <c r="F162" s="8">
        <v>1492.650024</v>
      </c>
      <c r="G162" s="8">
        <f t="shared" si="1"/>
        <v>5.2393389373897106E-3</v>
      </c>
      <c r="H162" s="8">
        <f t="shared" si="0"/>
        <v>-0.17877317061113607</v>
      </c>
    </row>
    <row r="163" spans="1:8" ht="14.25" customHeight="1" x14ac:dyDescent="0.35">
      <c r="A163" s="6">
        <v>44417</v>
      </c>
      <c r="B163" s="8">
        <v>1492</v>
      </c>
      <c r="C163" s="8">
        <v>1507.349976</v>
      </c>
      <c r="D163" s="8">
        <v>1476</v>
      </c>
      <c r="E163" s="8">
        <v>1503.900024</v>
      </c>
      <c r="F163" s="8">
        <v>1503.900024</v>
      </c>
      <c r="G163" s="8">
        <f t="shared" si="1"/>
        <v>7.5086700880084966E-3</v>
      </c>
      <c r="H163" s="8">
        <f t="shared" si="0"/>
        <v>-2.451983470914142E-2</v>
      </c>
    </row>
    <row r="164" spans="1:8" ht="14.25" customHeight="1" x14ac:dyDescent="0.35">
      <c r="A164" s="6">
        <v>44418</v>
      </c>
      <c r="B164" s="8">
        <v>1489</v>
      </c>
      <c r="C164" s="8">
        <v>1519.75</v>
      </c>
      <c r="D164" s="8">
        <v>1489</v>
      </c>
      <c r="E164" s="8">
        <v>1507.650024</v>
      </c>
      <c r="F164" s="8">
        <v>1507.650024</v>
      </c>
      <c r="G164" s="8">
        <f t="shared" si="1"/>
        <v>2.4904131615972598E-3</v>
      </c>
      <c r="H164" s="8">
        <f t="shared" si="0"/>
        <v>2.6897943924856796E-2</v>
      </c>
    </row>
    <row r="165" spans="1:8" ht="14.25" customHeight="1" x14ac:dyDescent="0.35">
      <c r="A165" s="6">
        <v>44419</v>
      </c>
      <c r="B165" s="8">
        <v>1514.900024</v>
      </c>
      <c r="C165" s="8">
        <v>1518.849976</v>
      </c>
      <c r="D165" s="8">
        <v>1491.0500489999999</v>
      </c>
      <c r="E165" s="8">
        <v>1494.9499510000001</v>
      </c>
      <c r="F165" s="8">
        <v>1494.9499510000001</v>
      </c>
      <c r="G165" s="8">
        <f t="shared" si="1"/>
        <v>-8.4594343852459671E-3</v>
      </c>
      <c r="H165" s="8">
        <f t="shared" si="0"/>
        <v>-0.14723793398170756</v>
      </c>
    </row>
    <row r="166" spans="1:8" ht="14.25" customHeight="1" x14ac:dyDescent="0.35">
      <c r="A166" s="6">
        <v>44420</v>
      </c>
      <c r="B166" s="8">
        <v>1497</v>
      </c>
      <c r="C166" s="8">
        <v>1507.599976</v>
      </c>
      <c r="D166" s="8">
        <v>1489.3000489999999</v>
      </c>
      <c r="E166" s="8">
        <v>1501.400024</v>
      </c>
      <c r="F166" s="8">
        <v>1501.400024</v>
      </c>
      <c r="G166" s="8">
        <f t="shared" si="1"/>
        <v>4.305293451555915E-3</v>
      </c>
      <c r="H166" s="8">
        <f t="shared" si="0"/>
        <v>-5.8798353798473563E-2</v>
      </c>
    </row>
    <row r="167" spans="1:8" ht="14.25" customHeight="1" x14ac:dyDescent="0.35">
      <c r="A167" s="6">
        <v>44421</v>
      </c>
      <c r="B167" s="8">
        <v>1501.1999510000001</v>
      </c>
      <c r="C167" s="8">
        <v>1531</v>
      </c>
      <c r="D167" s="8">
        <v>1501</v>
      </c>
      <c r="E167" s="8">
        <v>1526.1999510000001</v>
      </c>
      <c r="F167" s="8">
        <v>1526.1999510000001</v>
      </c>
      <c r="G167" s="8">
        <f t="shared" si="1"/>
        <v>1.6382931625665911E-2</v>
      </c>
      <c r="H167" s="8">
        <f t="shared" si="0"/>
        <v>0.28124355463494422</v>
      </c>
    </row>
    <row r="168" spans="1:8" ht="14.25" customHeight="1" x14ac:dyDescent="0.35">
      <c r="A168" s="6">
        <v>44424</v>
      </c>
      <c r="B168" s="8">
        <v>1526.150024</v>
      </c>
      <c r="C168" s="8">
        <v>1535</v>
      </c>
      <c r="D168" s="8">
        <v>1521.4499510000001</v>
      </c>
      <c r="E168" s="8">
        <v>1530.599976</v>
      </c>
      <c r="F168" s="8">
        <v>1530.599976</v>
      </c>
      <c r="G168" s="8">
        <f t="shared" si="1"/>
        <v>2.878845946046663E-3</v>
      </c>
      <c r="H168" s="8">
        <f t="shared" si="0"/>
        <v>0.34157409101735853</v>
      </c>
    </row>
    <row r="169" spans="1:8" ht="14.25" customHeight="1" x14ac:dyDescent="0.35">
      <c r="A169" s="6">
        <v>44425</v>
      </c>
      <c r="B169" s="8">
        <v>1517.1999510000001</v>
      </c>
      <c r="C169" s="8">
        <v>1524</v>
      </c>
      <c r="D169" s="8">
        <v>1505.3000489999999</v>
      </c>
      <c r="E169" s="8">
        <v>1514.650024</v>
      </c>
      <c r="F169" s="8">
        <v>1514.650024</v>
      </c>
      <c r="G169" s="8">
        <f t="shared" si="1"/>
        <v>-1.047539469923882E-2</v>
      </c>
      <c r="H169" s="8">
        <f t="shared" si="0"/>
        <v>0.1228777973749868</v>
      </c>
    </row>
    <row r="170" spans="1:8" ht="14.25" customHeight="1" x14ac:dyDescent="0.35">
      <c r="A170" s="6">
        <v>44426</v>
      </c>
      <c r="B170" s="8">
        <v>1556.6999510000001</v>
      </c>
      <c r="C170" s="8">
        <v>1565.349976</v>
      </c>
      <c r="D170" s="8">
        <v>1508.349976</v>
      </c>
      <c r="E170" s="8">
        <v>1513</v>
      </c>
      <c r="F170" s="8">
        <v>1513</v>
      </c>
      <c r="G170" s="8">
        <f t="shared" si="1"/>
        <v>-1.089970208100375E-3</v>
      </c>
      <c r="H170" s="8">
        <f t="shared" si="0"/>
        <v>0.1002536457022439</v>
      </c>
    </row>
    <row r="171" spans="1:8" ht="14.25" customHeight="1" x14ac:dyDescent="0.35">
      <c r="A171" s="6">
        <v>44428</v>
      </c>
      <c r="B171" s="8">
        <v>1486.0500489999999</v>
      </c>
      <c r="C171" s="8">
        <v>1519.8000489999999</v>
      </c>
      <c r="D171" s="8">
        <v>1486.0500489999999</v>
      </c>
      <c r="E171" s="8">
        <v>1514.75</v>
      </c>
      <c r="F171" s="8">
        <v>1514.75</v>
      </c>
      <c r="G171" s="8">
        <f t="shared" si="1"/>
        <v>1.1559740367424885E-3</v>
      </c>
      <c r="H171" s="8">
        <f t="shared" si="0"/>
        <v>0.12424860906477642</v>
      </c>
    </row>
    <row r="172" spans="1:8" ht="14.25" customHeight="1" x14ac:dyDescent="0.35">
      <c r="A172" s="6">
        <v>44431</v>
      </c>
      <c r="B172" s="8">
        <v>1529.849976</v>
      </c>
      <c r="C172" s="8">
        <v>1533.150024</v>
      </c>
      <c r="D172" s="8">
        <v>1508.650024</v>
      </c>
      <c r="E172" s="8">
        <v>1524.599976</v>
      </c>
      <c r="F172" s="8">
        <v>1524.599976</v>
      </c>
      <c r="G172" s="8">
        <f t="shared" si="1"/>
        <v>6.4816559872409576E-3</v>
      </c>
      <c r="H172" s="8">
        <f t="shared" si="0"/>
        <v>0.2593056452029614</v>
      </c>
    </row>
    <row r="173" spans="1:8" ht="14.25" customHeight="1" x14ac:dyDescent="0.35">
      <c r="A173" s="6">
        <v>44432</v>
      </c>
      <c r="B173" s="8">
        <v>1530</v>
      </c>
      <c r="C173" s="8">
        <v>1564.5</v>
      </c>
      <c r="D173" s="8">
        <v>1527.4499510000001</v>
      </c>
      <c r="E173" s="8">
        <v>1558.849976</v>
      </c>
      <c r="F173" s="8">
        <v>1558.849976</v>
      </c>
      <c r="G173" s="8">
        <f t="shared" si="1"/>
        <v>2.2216289697690694E-2</v>
      </c>
      <c r="H173" s="8">
        <f t="shared" si="0"/>
        <v>0.7289213567268118</v>
      </c>
    </row>
    <row r="174" spans="1:8" ht="14.25" customHeight="1" x14ac:dyDescent="0.35">
      <c r="A174" s="6">
        <v>44433</v>
      </c>
      <c r="B174" s="8">
        <v>1552.099976</v>
      </c>
      <c r="C174" s="8">
        <v>1564.8000489999999</v>
      </c>
      <c r="D174" s="8">
        <v>1548</v>
      </c>
      <c r="E174" s="8">
        <v>1557.400024</v>
      </c>
      <c r="F174" s="8">
        <v>1557.400024</v>
      </c>
      <c r="G174" s="8">
        <f t="shared" si="1"/>
        <v>-9.3057495684518944E-4</v>
      </c>
      <c r="H174" s="8">
        <f t="shared" si="0"/>
        <v>0.70904047380256641</v>
      </c>
    </row>
    <row r="175" spans="1:8" ht="14.25" customHeight="1" x14ac:dyDescent="0.35">
      <c r="A175" s="6">
        <v>44434</v>
      </c>
      <c r="B175" s="8">
        <v>1550</v>
      </c>
      <c r="C175" s="8">
        <v>1571</v>
      </c>
      <c r="D175" s="8">
        <v>1543.4499510000001</v>
      </c>
      <c r="E175" s="8">
        <v>1554.8000489999999</v>
      </c>
      <c r="F175" s="8">
        <v>1554.8000489999999</v>
      </c>
      <c r="G175" s="8">
        <f t="shared" si="1"/>
        <v>-1.6708280598098551E-3</v>
      </c>
      <c r="H175" s="8">
        <f t="shared" si="0"/>
        <v>0.67339115673485073</v>
      </c>
    </row>
    <row r="176" spans="1:8" ht="14.25" customHeight="1" x14ac:dyDescent="0.35">
      <c r="A176" s="6">
        <v>44435</v>
      </c>
      <c r="B176" s="8">
        <v>1552</v>
      </c>
      <c r="C176" s="8">
        <v>1558.650024</v>
      </c>
      <c r="D176" s="8">
        <v>1545.25</v>
      </c>
      <c r="E176" s="8">
        <v>1548.4499510000001</v>
      </c>
      <c r="F176" s="8">
        <v>1548.4499510000001</v>
      </c>
      <c r="G176" s="8">
        <f t="shared" si="1"/>
        <v>-4.0925525582144288E-3</v>
      </c>
      <c r="H176" s="8">
        <f t="shared" si="0"/>
        <v>0.58632237453000036</v>
      </c>
    </row>
    <row r="177" spans="1:8" ht="14.25" customHeight="1" x14ac:dyDescent="0.35">
      <c r="A177" s="6">
        <v>44438</v>
      </c>
      <c r="B177" s="8">
        <v>1555.599976</v>
      </c>
      <c r="C177" s="8">
        <v>1570</v>
      </c>
      <c r="D177" s="8">
        <v>1551.599976</v>
      </c>
      <c r="E177" s="8">
        <v>1568.25</v>
      </c>
      <c r="F177" s="8">
        <v>1568.25</v>
      </c>
      <c r="G177" s="8">
        <f t="shared" si="1"/>
        <v>1.2705949041692021E-2</v>
      </c>
      <c r="H177" s="8">
        <f t="shared" si="0"/>
        <v>0.85780891757648425</v>
      </c>
    </row>
    <row r="178" spans="1:8" ht="14.25" customHeight="1" x14ac:dyDescent="0.35">
      <c r="A178" s="6">
        <v>44439</v>
      </c>
      <c r="B178" s="8">
        <v>1563.5</v>
      </c>
      <c r="C178" s="8">
        <v>1583.349976</v>
      </c>
      <c r="D178" s="8">
        <v>1562.1999510000001</v>
      </c>
      <c r="E178" s="8">
        <v>1581.400024</v>
      </c>
      <c r="F178" s="8">
        <v>1581.400024</v>
      </c>
      <c r="G178" s="8">
        <f t="shared" si="1"/>
        <v>8.3501978363999443E-3</v>
      </c>
      <c r="H178" s="8">
        <f t="shared" si="0"/>
        <v>1.0381142570601551</v>
      </c>
    </row>
    <row r="179" spans="1:8" ht="14.25" customHeight="1" x14ac:dyDescent="0.35">
      <c r="A179" s="6">
        <v>44440</v>
      </c>
      <c r="B179" s="8">
        <v>1575</v>
      </c>
      <c r="C179" s="8">
        <v>1598</v>
      </c>
      <c r="D179" s="8">
        <v>1574.5</v>
      </c>
      <c r="E179" s="8">
        <v>1579.099976</v>
      </c>
      <c r="F179" s="8">
        <v>1579.099976</v>
      </c>
      <c r="G179" s="8">
        <f t="shared" si="1"/>
        <v>-1.4554965391860221E-3</v>
      </c>
      <c r="H179" s="8">
        <f t="shared" si="0"/>
        <v>1.0065773613504021</v>
      </c>
    </row>
    <row r="180" spans="1:8" ht="14.25" customHeight="1" x14ac:dyDescent="0.35">
      <c r="A180" s="6">
        <v>44441</v>
      </c>
      <c r="B180" s="8">
        <v>1574.099976</v>
      </c>
      <c r="C180" s="8">
        <v>1592</v>
      </c>
      <c r="D180" s="8">
        <v>1571.25</v>
      </c>
      <c r="E180" s="8">
        <v>1589</v>
      </c>
      <c r="F180" s="8">
        <v>1589</v>
      </c>
      <c r="G180" s="8">
        <f t="shared" si="1"/>
        <v>6.2498382626495078E-3</v>
      </c>
      <c r="H180" s="8">
        <f t="shared" si="0"/>
        <v>1.142320626017941</v>
      </c>
    </row>
    <row r="181" spans="1:8" ht="14.25" customHeight="1" x14ac:dyDescent="0.35">
      <c r="A181" s="6">
        <v>44442</v>
      </c>
      <c r="B181" s="8">
        <v>1586.099976</v>
      </c>
      <c r="C181" s="8">
        <v>1598</v>
      </c>
      <c r="D181" s="8">
        <v>1568.3000489999999</v>
      </c>
      <c r="E181" s="8">
        <v>1576.0500489999999</v>
      </c>
      <c r="F181" s="8">
        <v>1576.0500489999999</v>
      </c>
      <c r="G181" s="8">
        <f t="shared" si="1"/>
        <v>-8.1831396434383814E-3</v>
      </c>
      <c r="H181" s="8">
        <f t="shared" si="0"/>
        <v>0.964758568994174</v>
      </c>
    </row>
    <row r="182" spans="1:8" ht="14.25" customHeight="1" x14ac:dyDescent="0.35">
      <c r="A182" s="6">
        <v>44445</v>
      </c>
      <c r="B182" s="8">
        <v>1579.9499510000001</v>
      </c>
      <c r="C182" s="8">
        <v>1580.9499510000001</v>
      </c>
      <c r="D182" s="8">
        <v>1561.9499510000001</v>
      </c>
      <c r="E182" s="8">
        <v>1565.6999510000001</v>
      </c>
      <c r="F182" s="8">
        <v>1565.6999510000001</v>
      </c>
      <c r="G182" s="8">
        <f t="shared" si="1"/>
        <v>-6.5887708717067752E-3</v>
      </c>
      <c r="H182" s="8">
        <f t="shared" si="0"/>
        <v>0.82284415624639207</v>
      </c>
    </row>
    <row r="183" spans="1:8" ht="14.25" customHeight="1" x14ac:dyDescent="0.35">
      <c r="A183" s="6">
        <v>44446</v>
      </c>
      <c r="B183" s="8">
        <v>1562.5</v>
      </c>
      <c r="C183" s="8">
        <v>1582</v>
      </c>
      <c r="D183" s="8">
        <v>1555.1999510000001</v>
      </c>
      <c r="E183" s="8">
        <v>1569.25</v>
      </c>
      <c r="F183" s="8">
        <v>1569.25</v>
      </c>
      <c r="G183" s="8">
        <f t="shared" si="1"/>
        <v>2.2648211760702788E-3</v>
      </c>
      <c r="H183" s="8">
        <f t="shared" si="0"/>
        <v>0.87152032521221712</v>
      </c>
    </row>
    <row r="184" spans="1:8" ht="14.25" customHeight="1" x14ac:dyDescent="0.35">
      <c r="A184" s="6">
        <v>44447</v>
      </c>
      <c r="B184" s="8">
        <v>1571.9499510000001</v>
      </c>
      <c r="C184" s="8">
        <v>1580.5</v>
      </c>
      <c r="D184" s="8">
        <v>1565.599976</v>
      </c>
      <c r="E184" s="8">
        <v>1576.400024</v>
      </c>
      <c r="F184" s="8">
        <v>1576.400024</v>
      </c>
      <c r="G184" s="8">
        <f t="shared" si="1"/>
        <v>4.545983347769819E-3</v>
      </c>
      <c r="H184" s="8">
        <f t="shared" si="0"/>
        <v>0.96955721888149071</v>
      </c>
    </row>
    <row r="185" spans="1:8" ht="14.25" customHeight="1" x14ac:dyDescent="0.35">
      <c r="A185" s="6">
        <v>44448</v>
      </c>
      <c r="B185" s="8">
        <v>1574</v>
      </c>
      <c r="C185" s="8">
        <v>1579.4499510000001</v>
      </c>
      <c r="D185" s="8">
        <v>1561</v>
      </c>
      <c r="E185" s="8">
        <v>1568.599976</v>
      </c>
      <c r="F185" s="8">
        <v>1568.599976</v>
      </c>
      <c r="G185" s="8">
        <f t="shared" si="1"/>
        <v>-4.9602950671126297E-3</v>
      </c>
      <c r="H185" s="8">
        <f t="shared" si="0"/>
        <v>0.86260758117520708</v>
      </c>
    </row>
    <row r="186" spans="1:8" ht="14.25" customHeight="1" x14ac:dyDescent="0.35">
      <c r="A186" s="6">
        <v>44452</v>
      </c>
      <c r="B186" s="8">
        <v>1562</v>
      </c>
      <c r="C186" s="8">
        <v>1584</v>
      </c>
      <c r="D186" s="8">
        <v>1553.650024</v>
      </c>
      <c r="E186" s="8">
        <v>1555.5500489999999</v>
      </c>
      <c r="F186" s="8">
        <v>1555.5500489999999</v>
      </c>
      <c r="G186" s="8">
        <f t="shared" si="1"/>
        <v>-8.3542741519589212E-3</v>
      </c>
      <c r="H186" s="8">
        <f t="shared" si="0"/>
        <v>0.68367471246165035</v>
      </c>
    </row>
    <row r="187" spans="1:8" ht="14.25" customHeight="1" x14ac:dyDescent="0.35">
      <c r="A187" s="6">
        <v>44453</v>
      </c>
      <c r="B187" s="8">
        <v>1560</v>
      </c>
      <c r="C187" s="8">
        <v>1564.5</v>
      </c>
      <c r="D187" s="8">
        <v>1546.599976</v>
      </c>
      <c r="E187" s="8">
        <v>1548.5500489999999</v>
      </c>
      <c r="F187" s="8">
        <v>1548.5500489999999</v>
      </c>
      <c r="G187" s="8">
        <f t="shared" si="1"/>
        <v>-4.5101714796289653E-3</v>
      </c>
      <c r="H187" s="8">
        <f t="shared" si="0"/>
        <v>0.58769485901152041</v>
      </c>
    </row>
    <row r="188" spans="1:8" ht="14.25" customHeight="1" x14ac:dyDescent="0.35">
      <c r="A188" s="6">
        <v>44454</v>
      </c>
      <c r="B188" s="8">
        <v>1535</v>
      </c>
      <c r="C188" s="8">
        <v>1554.8000489999999</v>
      </c>
      <c r="D188" s="8">
        <v>1535</v>
      </c>
      <c r="E188" s="8">
        <v>1546.8000489999999</v>
      </c>
      <c r="F188" s="8">
        <v>1546.8000489999999</v>
      </c>
      <c r="G188" s="8">
        <f t="shared" si="1"/>
        <v>-1.1307284352652213E-3</v>
      </c>
      <c r="H188" s="8">
        <f t="shared" si="0"/>
        <v>0.56369989564898793</v>
      </c>
    </row>
    <row r="189" spans="1:8" ht="14.25" customHeight="1" x14ac:dyDescent="0.35">
      <c r="A189" s="6">
        <v>44455</v>
      </c>
      <c r="B189" s="8">
        <v>1537.75</v>
      </c>
      <c r="C189" s="8">
        <v>1564.3000489999999</v>
      </c>
      <c r="D189" s="8">
        <v>1536.3000489999999</v>
      </c>
      <c r="E189" s="8">
        <v>1559.9499510000001</v>
      </c>
      <c r="F189" s="8">
        <v>1559.9499510000001</v>
      </c>
      <c r="G189" s="8">
        <f t="shared" si="1"/>
        <v>8.4654256251693889E-3</v>
      </c>
      <c r="H189" s="8">
        <f t="shared" si="0"/>
        <v>0.74400356234092813</v>
      </c>
    </row>
    <row r="190" spans="1:8" ht="14.25" customHeight="1" x14ac:dyDescent="0.35">
      <c r="A190" s="6">
        <v>44456</v>
      </c>
      <c r="B190" s="8">
        <v>1569</v>
      </c>
      <c r="C190" s="8">
        <v>1589</v>
      </c>
      <c r="D190" s="8">
        <v>1559.1999510000001</v>
      </c>
      <c r="E190" s="8">
        <v>1582.150024</v>
      </c>
      <c r="F190" s="8">
        <v>1582.150024</v>
      </c>
      <c r="G190" s="8">
        <f t="shared" si="1"/>
        <v>1.41309586531353E-2</v>
      </c>
      <c r="H190" s="8">
        <f t="shared" si="0"/>
        <v>1.0483978127869547</v>
      </c>
    </row>
    <row r="191" spans="1:8" ht="14.25" customHeight="1" x14ac:dyDescent="0.35">
      <c r="A191" s="6">
        <v>44459</v>
      </c>
      <c r="B191" s="8">
        <v>1564</v>
      </c>
      <c r="C191" s="8">
        <v>1581.6999510000001</v>
      </c>
      <c r="D191" s="8">
        <v>1558</v>
      </c>
      <c r="E191" s="8">
        <v>1559.849976</v>
      </c>
      <c r="F191" s="8">
        <v>1559.849976</v>
      </c>
      <c r="G191" s="8">
        <f t="shared" si="1"/>
        <v>-1.4195049301493293E-2</v>
      </c>
      <c r="H191" s="8">
        <f t="shared" si="0"/>
        <v>0.74263276436254466</v>
      </c>
    </row>
    <row r="192" spans="1:8" ht="14.25" customHeight="1" x14ac:dyDescent="0.35">
      <c r="A192" s="6">
        <v>44460</v>
      </c>
      <c r="B192" s="8">
        <v>1562</v>
      </c>
      <c r="C192" s="8">
        <v>1568.650024</v>
      </c>
      <c r="D192" s="8">
        <v>1528.9499510000001</v>
      </c>
      <c r="E192" s="8">
        <v>1551.9499510000001</v>
      </c>
      <c r="F192" s="8">
        <v>1551.9499510000001</v>
      </c>
      <c r="G192" s="8">
        <f t="shared" si="1"/>
        <v>-5.0774742320828011E-3</v>
      </c>
      <c r="H192" s="8">
        <f t="shared" si="0"/>
        <v>0.63431230125506533</v>
      </c>
    </row>
    <row r="193" spans="1:8" ht="14.25" customHeight="1" x14ac:dyDescent="0.35">
      <c r="A193" s="6">
        <v>44461</v>
      </c>
      <c r="B193" s="8">
        <v>1549</v>
      </c>
      <c r="C193" s="8">
        <v>1550.150024</v>
      </c>
      <c r="D193" s="8">
        <v>1530</v>
      </c>
      <c r="E193" s="8">
        <v>1533.6999510000001</v>
      </c>
      <c r="F193" s="8">
        <v>1533.6999510000001</v>
      </c>
      <c r="G193" s="8">
        <f t="shared" si="1"/>
        <v>-1.1829088448321862E-2</v>
      </c>
      <c r="H193" s="8">
        <f t="shared" si="0"/>
        <v>0.3840791119029407</v>
      </c>
    </row>
    <row r="194" spans="1:8" ht="14.25" customHeight="1" x14ac:dyDescent="0.35">
      <c r="A194" s="6">
        <v>44462</v>
      </c>
      <c r="B194" s="8">
        <v>1542</v>
      </c>
      <c r="C194" s="8">
        <v>1572</v>
      </c>
      <c r="D194" s="8">
        <v>1542</v>
      </c>
      <c r="E194" s="8">
        <v>1570</v>
      </c>
      <c r="F194" s="8">
        <v>1570</v>
      </c>
      <c r="G194" s="8">
        <f t="shared" si="1"/>
        <v>2.3392534634501933E-2</v>
      </c>
      <c r="H194" s="8">
        <f t="shared" si="0"/>
        <v>0.88180388093901674</v>
      </c>
    </row>
    <row r="195" spans="1:8" ht="14.25" customHeight="1" x14ac:dyDescent="0.35">
      <c r="A195" s="6">
        <v>44463</v>
      </c>
      <c r="B195" s="8">
        <v>1579</v>
      </c>
      <c r="C195" s="8">
        <v>1607.9499510000001</v>
      </c>
      <c r="D195" s="8">
        <v>1575</v>
      </c>
      <c r="E195" s="8">
        <v>1601.5500489999999</v>
      </c>
      <c r="F195" s="8">
        <v>1601.5500489999999</v>
      </c>
      <c r="G195" s="8">
        <f t="shared" si="1"/>
        <v>1.9896321545427517E-2</v>
      </c>
      <c r="H195" s="8">
        <f t="shared" si="0"/>
        <v>1.3143994637053618</v>
      </c>
    </row>
    <row r="196" spans="1:8" ht="14.25" customHeight="1" x14ac:dyDescent="0.35">
      <c r="A196" s="6">
        <v>44466</v>
      </c>
      <c r="B196" s="8">
        <v>1615.6999510000001</v>
      </c>
      <c r="C196" s="8">
        <v>1635.5</v>
      </c>
      <c r="D196" s="8">
        <v>1608</v>
      </c>
      <c r="E196" s="8">
        <v>1625.099976</v>
      </c>
      <c r="F196" s="8">
        <v>1625.099976</v>
      </c>
      <c r="G196" s="8">
        <f t="shared" si="1"/>
        <v>1.459739667585958E-2</v>
      </c>
      <c r="H196" s="8">
        <f t="shared" si="0"/>
        <v>1.6373021125941136</v>
      </c>
    </row>
    <row r="197" spans="1:8" ht="14.25" customHeight="1" x14ac:dyDescent="0.35">
      <c r="A197" s="6">
        <v>44467</v>
      </c>
      <c r="B197" s="8">
        <v>1632</v>
      </c>
      <c r="C197" s="8">
        <v>1632</v>
      </c>
      <c r="D197" s="8">
        <v>1582</v>
      </c>
      <c r="E197" s="8">
        <v>1615.0500489999999</v>
      </c>
      <c r="F197" s="8">
        <v>1615.0500489999999</v>
      </c>
      <c r="G197" s="8">
        <f t="shared" si="1"/>
        <v>-6.2033912941876412E-3</v>
      </c>
      <c r="H197" s="8">
        <f t="shared" si="0"/>
        <v>1.4995034667877554</v>
      </c>
    </row>
    <row r="198" spans="1:8" ht="14.25" customHeight="1" x14ac:dyDescent="0.35">
      <c r="A198" s="6">
        <v>44468</v>
      </c>
      <c r="B198" s="8">
        <v>1597</v>
      </c>
      <c r="C198" s="8">
        <v>1606.599976</v>
      </c>
      <c r="D198" s="8">
        <v>1585.150024</v>
      </c>
      <c r="E198" s="8">
        <v>1593.849976</v>
      </c>
      <c r="F198" s="8">
        <v>1593.849976</v>
      </c>
      <c r="G198" s="8">
        <f t="shared" si="1"/>
        <v>-1.3213488290947864E-2</v>
      </c>
      <c r="H198" s="8">
        <f t="shared" si="0"/>
        <v>1.2088206239774617</v>
      </c>
    </row>
    <row r="199" spans="1:8" ht="14.25" customHeight="1" x14ac:dyDescent="0.35">
      <c r="A199" s="6">
        <v>44469</v>
      </c>
      <c r="B199" s="8">
        <v>1586</v>
      </c>
      <c r="C199" s="8">
        <v>1606.349976</v>
      </c>
      <c r="D199" s="8">
        <v>1583.099976</v>
      </c>
      <c r="E199" s="8">
        <v>1594.9499510000001</v>
      </c>
      <c r="F199" s="8">
        <v>1594.9499510000001</v>
      </c>
      <c r="G199" s="8">
        <f t="shared" si="1"/>
        <v>6.8989906473289266E-4</v>
      </c>
      <c r="H199" s="8">
        <f t="shared" si="0"/>
        <v>1.2239028295915781</v>
      </c>
    </row>
    <row r="200" spans="1:8" ht="14.25" customHeight="1" x14ac:dyDescent="0.35">
      <c r="A200" s="6">
        <v>44470</v>
      </c>
      <c r="B200" s="8">
        <v>1583</v>
      </c>
      <c r="C200" s="8">
        <v>1589</v>
      </c>
      <c r="D200" s="8">
        <v>1565.25</v>
      </c>
      <c r="E200" s="8">
        <v>1582.6999510000001</v>
      </c>
      <c r="F200" s="8">
        <v>1582.6999510000001</v>
      </c>
      <c r="G200" s="8">
        <f t="shared" si="1"/>
        <v>-7.7101386637535557E-3</v>
      </c>
      <c r="H200" s="8">
        <f t="shared" si="0"/>
        <v>1.0559380860538508</v>
      </c>
    </row>
    <row r="201" spans="1:8" ht="14.25" customHeight="1" x14ac:dyDescent="0.35">
      <c r="A201" s="6">
        <v>44473</v>
      </c>
      <c r="B201" s="8">
        <v>1589</v>
      </c>
      <c r="C201" s="8">
        <v>1601.349976</v>
      </c>
      <c r="D201" s="8">
        <v>1583.599976</v>
      </c>
      <c r="E201" s="8">
        <v>1585.75</v>
      </c>
      <c r="F201" s="8">
        <v>1585.75</v>
      </c>
      <c r="G201" s="8">
        <f t="shared" si="1"/>
        <v>1.925263134521814E-3</v>
      </c>
      <c r="H201" s="8">
        <f t="shared" si="0"/>
        <v>1.0977585512018093</v>
      </c>
    </row>
    <row r="202" spans="1:8" ht="14.25" customHeight="1" x14ac:dyDescent="0.35">
      <c r="A202" s="6">
        <v>44474</v>
      </c>
      <c r="B202" s="8">
        <v>1592</v>
      </c>
      <c r="C202" s="8">
        <v>1597.5</v>
      </c>
      <c r="D202" s="8">
        <v>1576.25</v>
      </c>
      <c r="E202" s="8">
        <v>1595.4499510000001</v>
      </c>
      <c r="F202" s="8">
        <v>1595.4499510000001</v>
      </c>
      <c r="G202" s="8">
        <f t="shared" si="1"/>
        <v>6.0983158623887403E-3</v>
      </c>
      <c r="H202" s="8">
        <f t="shared" si="0"/>
        <v>1.2307585334094446</v>
      </c>
    </row>
    <row r="203" spans="1:8" ht="14.25" customHeight="1" x14ac:dyDescent="0.35">
      <c r="A203" s="6">
        <v>44475</v>
      </c>
      <c r="B203" s="8">
        <v>1596</v>
      </c>
      <c r="C203" s="8">
        <v>1626.849976</v>
      </c>
      <c r="D203" s="8">
        <v>1587</v>
      </c>
      <c r="E203" s="8">
        <v>1614.900024</v>
      </c>
      <c r="F203" s="8">
        <v>1614.900024</v>
      </c>
      <c r="G203" s="8">
        <f t="shared" si="1"/>
        <v>1.2117252720227383E-2</v>
      </c>
      <c r="H203" s="8">
        <f t="shared" si="0"/>
        <v>1.4974464128572058</v>
      </c>
    </row>
    <row r="204" spans="1:8" ht="14.25" customHeight="1" x14ac:dyDescent="0.35">
      <c r="A204" s="6">
        <v>44476</v>
      </c>
      <c r="B204" s="8">
        <v>1626.599976</v>
      </c>
      <c r="C204" s="8">
        <v>1627.6999510000001</v>
      </c>
      <c r="D204" s="8">
        <v>1607</v>
      </c>
      <c r="E204" s="8">
        <v>1610.5</v>
      </c>
      <c r="F204" s="8">
        <v>1610.5</v>
      </c>
      <c r="G204" s="8">
        <f t="shared" si="1"/>
        <v>-2.7283603253690277E-3</v>
      </c>
      <c r="H204" s="8">
        <f t="shared" si="0"/>
        <v>1.4371158901861976</v>
      </c>
    </row>
    <row r="205" spans="1:8" ht="14.25" customHeight="1" x14ac:dyDescent="0.35">
      <c r="A205" s="6">
        <v>44477</v>
      </c>
      <c r="B205" s="8">
        <v>1612</v>
      </c>
      <c r="C205" s="8">
        <v>1622</v>
      </c>
      <c r="D205" s="8">
        <v>1600.150024</v>
      </c>
      <c r="E205" s="8">
        <v>1602.650024</v>
      </c>
      <c r="F205" s="8">
        <v>1602.650024</v>
      </c>
      <c r="G205" s="8">
        <f t="shared" si="1"/>
        <v>-4.8861656376385475E-3</v>
      </c>
      <c r="H205" s="8">
        <f t="shared" si="0"/>
        <v>1.3294816693194782</v>
      </c>
    </row>
    <row r="206" spans="1:8" ht="14.25" customHeight="1" x14ac:dyDescent="0.35">
      <c r="A206" s="6">
        <v>44480</v>
      </c>
      <c r="B206" s="8">
        <v>1599.900024</v>
      </c>
      <c r="C206" s="8">
        <v>1645</v>
      </c>
      <c r="D206" s="8">
        <v>1599</v>
      </c>
      <c r="E206" s="8">
        <v>1633.8000489999999</v>
      </c>
      <c r="F206" s="8">
        <v>1633.8000489999999</v>
      </c>
      <c r="G206" s="8">
        <f t="shared" si="1"/>
        <v>1.9250095765584434E-2</v>
      </c>
      <c r="H206" s="8">
        <f t="shared" si="0"/>
        <v>1.7565923599577464</v>
      </c>
    </row>
    <row r="207" spans="1:8" ht="14.25" customHeight="1" x14ac:dyDescent="0.35">
      <c r="A207" s="6">
        <v>44481</v>
      </c>
      <c r="B207" s="8">
        <v>1625</v>
      </c>
      <c r="C207" s="8">
        <v>1641.5500489999999</v>
      </c>
      <c r="D207" s="8">
        <v>1625</v>
      </c>
      <c r="E207" s="8">
        <v>1629.599976</v>
      </c>
      <c r="F207" s="8">
        <v>1629.599976</v>
      </c>
      <c r="G207" s="8">
        <f t="shared" si="1"/>
        <v>-2.5740487141440427E-3</v>
      </c>
      <c r="H207" s="8">
        <f t="shared" si="0"/>
        <v>1.6990034469549113</v>
      </c>
    </row>
    <row r="208" spans="1:8" ht="14.25" customHeight="1" x14ac:dyDescent="0.35">
      <c r="A208" s="6">
        <v>44482</v>
      </c>
      <c r="B208" s="8">
        <v>1637</v>
      </c>
      <c r="C208" s="8">
        <v>1648</v>
      </c>
      <c r="D208" s="8">
        <v>1630</v>
      </c>
      <c r="E208" s="8">
        <v>1639.400024</v>
      </c>
      <c r="F208" s="8">
        <v>1639.400024</v>
      </c>
      <c r="G208" s="8">
        <f t="shared" si="1"/>
        <v>5.9957646733769104E-3</v>
      </c>
      <c r="H208" s="8">
        <f t="shared" si="0"/>
        <v>1.8333758999326608</v>
      </c>
    </row>
    <row r="209" spans="1:8" ht="14.25" customHeight="1" x14ac:dyDescent="0.35">
      <c r="A209" s="6">
        <v>44483</v>
      </c>
      <c r="B209" s="8">
        <v>1638</v>
      </c>
      <c r="C209" s="8">
        <v>1690</v>
      </c>
      <c r="D209" s="8">
        <v>1638</v>
      </c>
      <c r="E209" s="8">
        <v>1687.400024</v>
      </c>
      <c r="F209" s="8">
        <v>1687.400024</v>
      </c>
      <c r="G209" s="8">
        <f t="shared" si="1"/>
        <v>2.8858561096158863E-2</v>
      </c>
      <c r="H209" s="8">
        <f t="shared" si="0"/>
        <v>2.4915234664478381</v>
      </c>
    </row>
    <row r="210" spans="1:8" ht="14.25" customHeight="1" x14ac:dyDescent="0.35">
      <c r="A210" s="6">
        <v>44487</v>
      </c>
      <c r="B210" s="8">
        <v>1705</v>
      </c>
      <c r="C210" s="8">
        <v>1725</v>
      </c>
      <c r="D210" s="8">
        <v>1667.0500489999999</v>
      </c>
      <c r="E210" s="8">
        <v>1670.3000489999999</v>
      </c>
      <c r="F210" s="8">
        <v>1670.3000489999999</v>
      </c>
      <c r="G210" s="8">
        <f t="shared" si="1"/>
        <v>-1.0185616622642441E-2</v>
      </c>
      <c r="H210" s="8">
        <f t="shared" si="0"/>
        <v>2.2570587386619958</v>
      </c>
    </row>
    <row r="211" spans="1:8" ht="14.25" customHeight="1" x14ac:dyDescent="0.35">
      <c r="A211" s="6">
        <v>44488</v>
      </c>
      <c r="B211" s="8">
        <v>1675.4499510000001</v>
      </c>
      <c r="C211" s="8">
        <v>1692.4499510000001</v>
      </c>
      <c r="D211" s="8">
        <v>1671</v>
      </c>
      <c r="E211" s="8">
        <v>1688.6999510000001</v>
      </c>
      <c r="F211" s="8">
        <v>1688.6999510000001</v>
      </c>
      <c r="G211" s="8">
        <f t="shared" si="1"/>
        <v>1.0955692789738299E-2</v>
      </c>
      <c r="H211" s="8">
        <f t="shared" si="0"/>
        <v>2.5093472954415335</v>
      </c>
    </row>
    <row r="212" spans="1:8" ht="14.25" customHeight="1" x14ac:dyDescent="0.35">
      <c r="A212" s="6">
        <v>44489</v>
      </c>
      <c r="B212" s="8">
        <v>1689.099976</v>
      </c>
      <c r="C212" s="8">
        <v>1698.75</v>
      </c>
      <c r="D212" s="8">
        <v>1664.4499510000001</v>
      </c>
      <c r="E212" s="8">
        <v>1673.849976</v>
      </c>
      <c r="F212" s="8">
        <v>1673.849976</v>
      </c>
      <c r="G212" s="8">
        <f t="shared" si="1"/>
        <v>-8.8326251600695706E-3</v>
      </c>
      <c r="H212" s="8">
        <f t="shared" si="0"/>
        <v>2.3057332348360902</v>
      </c>
    </row>
    <row r="213" spans="1:8" ht="14.25" customHeight="1" x14ac:dyDescent="0.35">
      <c r="A213" s="6">
        <v>44490</v>
      </c>
      <c r="B213" s="8">
        <v>1671.8000489999999</v>
      </c>
      <c r="C213" s="8">
        <v>1681.9499510000001</v>
      </c>
      <c r="D213" s="8">
        <v>1660.849976</v>
      </c>
      <c r="E213" s="8">
        <v>1676.3000489999999</v>
      </c>
      <c r="F213" s="8">
        <v>1676.3000489999999</v>
      </c>
      <c r="G213" s="8">
        <f t="shared" si="1"/>
        <v>1.4626649066588008E-3</v>
      </c>
      <c r="H213" s="8">
        <f t="shared" si="0"/>
        <v>2.3393271844763928</v>
      </c>
    </row>
    <row r="214" spans="1:8" ht="14.25" customHeight="1" x14ac:dyDescent="0.35">
      <c r="A214" s="6">
        <v>44491</v>
      </c>
      <c r="B214" s="8">
        <v>1680.099976</v>
      </c>
      <c r="C214" s="8">
        <v>1708</v>
      </c>
      <c r="D214" s="8">
        <v>1670.75</v>
      </c>
      <c r="E214" s="8">
        <v>1680.75</v>
      </c>
      <c r="F214" s="8">
        <v>1680.75</v>
      </c>
      <c r="G214" s="8">
        <f t="shared" si="1"/>
        <v>2.6511094808699094E-3</v>
      </c>
      <c r="H214" s="8">
        <f t="shared" si="0"/>
        <v>2.4003422765964308</v>
      </c>
    </row>
    <row r="215" spans="1:8" ht="14.25" customHeight="1" x14ac:dyDescent="0.35">
      <c r="A215" s="6">
        <v>44494</v>
      </c>
      <c r="B215" s="8">
        <v>1690</v>
      </c>
      <c r="C215" s="8">
        <v>1690</v>
      </c>
      <c r="D215" s="8">
        <v>1613.8000489999999</v>
      </c>
      <c r="E215" s="8">
        <v>1657</v>
      </c>
      <c r="F215" s="8">
        <v>1657</v>
      </c>
      <c r="G215" s="8">
        <f t="shared" si="1"/>
        <v>-1.4231383922583199E-2</v>
      </c>
      <c r="H215" s="8">
        <f t="shared" si="0"/>
        <v>2.0746963452477756</v>
      </c>
    </row>
    <row r="216" spans="1:8" ht="14.25" customHeight="1" x14ac:dyDescent="0.35">
      <c r="A216" s="6">
        <v>44495</v>
      </c>
      <c r="B216" s="8">
        <v>1650</v>
      </c>
      <c r="C216" s="8">
        <v>1673.849976</v>
      </c>
      <c r="D216" s="8">
        <v>1646.349976</v>
      </c>
      <c r="E216" s="8">
        <v>1652.75</v>
      </c>
      <c r="F216" s="8">
        <v>1652.75</v>
      </c>
      <c r="G216" s="8">
        <f t="shared" si="1"/>
        <v>-2.568171212875444E-3</v>
      </c>
      <c r="H216" s="8">
        <f t="shared" si="0"/>
        <v>2.0164228627959107</v>
      </c>
    </row>
    <row r="217" spans="1:8" ht="14.25" customHeight="1" x14ac:dyDescent="0.35">
      <c r="A217" s="6">
        <v>44496</v>
      </c>
      <c r="B217" s="8">
        <v>1652.75</v>
      </c>
      <c r="C217" s="8">
        <v>1665.0500489999999</v>
      </c>
      <c r="D217" s="8">
        <v>1637.3000489999999</v>
      </c>
      <c r="E217" s="8">
        <v>1642.8000489999999</v>
      </c>
      <c r="F217" s="8">
        <v>1642.8000489999999</v>
      </c>
      <c r="G217" s="8">
        <f t="shared" si="1"/>
        <v>-6.0384343041600111E-3</v>
      </c>
      <c r="H217" s="8">
        <f t="shared" si="0"/>
        <v>1.8799950286793421</v>
      </c>
    </row>
    <row r="218" spans="1:8" ht="14.25" customHeight="1" x14ac:dyDescent="0.35">
      <c r="A218" s="6">
        <v>44497</v>
      </c>
      <c r="B218" s="8">
        <v>1650</v>
      </c>
      <c r="C218" s="8">
        <v>1650</v>
      </c>
      <c r="D218" s="8">
        <v>1587.150024</v>
      </c>
      <c r="E218" s="8">
        <v>1593.599976</v>
      </c>
      <c r="F218" s="8">
        <v>1593.599976</v>
      </c>
      <c r="G218" s="8">
        <f t="shared" si="1"/>
        <v>-3.0406540139434821E-2</v>
      </c>
      <c r="H218" s="8">
        <f t="shared" si="0"/>
        <v>1.2053927720685285</v>
      </c>
    </row>
    <row r="219" spans="1:8" ht="14.25" customHeight="1" x14ac:dyDescent="0.35">
      <c r="A219" s="6">
        <v>44498</v>
      </c>
      <c r="B219" s="8">
        <v>1590</v>
      </c>
      <c r="C219" s="8">
        <v>1602</v>
      </c>
      <c r="D219" s="8">
        <v>1560</v>
      </c>
      <c r="E219" s="8">
        <v>1582.849976</v>
      </c>
      <c r="F219" s="8">
        <v>1582.849976</v>
      </c>
      <c r="G219" s="8">
        <f t="shared" si="1"/>
        <v>-6.7685883322156498E-3</v>
      </c>
      <c r="H219" s="8">
        <f t="shared" si="0"/>
        <v>1.0579951399844003</v>
      </c>
    </row>
    <row r="220" spans="1:8" ht="14.25" customHeight="1" x14ac:dyDescent="0.35">
      <c r="A220" s="6">
        <v>44501</v>
      </c>
      <c r="B220" s="8">
        <v>1585</v>
      </c>
      <c r="C220" s="8">
        <v>1611</v>
      </c>
      <c r="D220" s="8">
        <v>1583.5500489999999</v>
      </c>
      <c r="E220" s="8">
        <v>1605.3000489999999</v>
      </c>
      <c r="F220" s="8">
        <v>1605.3000489999999</v>
      </c>
      <c r="G220" s="8">
        <f t="shared" si="1"/>
        <v>1.4083681071380734E-2</v>
      </c>
      <c r="H220" s="8">
        <f t="shared" si="0"/>
        <v>1.36581724233936</v>
      </c>
    </row>
    <row r="221" spans="1:8" ht="14.25" customHeight="1" x14ac:dyDescent="0.35">
      <c r="A221" s="6">
        <v>44502</v>
      </c>
      <c r="B221" s="8">
        <v>1606</v>
      </c>
      <c r="C221" s="8">
        <v>1622</v>
      </c>
      <c r="D221" s="8">
        <v>1600.0500489999999</v>
      </c>
      <c r="E221" s="8">
        <v>1606.75</v>
      </c>
      <c r="F221" s="8">
        <v>1606.75</v>
      </c>
      <c r="G221" s="8">
        <f t="shared" si="1"/>
        <v>9.0281974213791332E-4</v>
      </c>
      <c r="H221" s="8">
        <f t="shared" si="0"/>
        <v>1.3856981115521994</v>
      </c>
    </row>
    <row r="222" spans="1:8" ht="14.25" customHeight="1" x14ac:dyDescent="0.35">
      <c r="A222" s="6">
        <v>44503</v>
      </c>
      <c r="B222" s="8">
        <v>1605.099976</v>
      </c>
      <c r="C222" s="8">
        <v>1609.900024</v>
      </c>
      <c r="D222" s="8">
        <v>1575.5500489999999</v>
      </c>
      <c r="E222" s="8">
        <v>1581.4499510000001</v>
      </c>
      <c r="F222" s="8">
        <v>1581.4499510000001</v>
      </c>
      <c r="G222" s="8">
        <f t="shared" si="1"/>
        <v>-1.5871388544551036E-2</v>
      </c>
      <c r="H222" s="8">
        <f t="shared" si="0"/>
        <v>1.0387988265091845</v>
      </c>
    </row>
    <row r="223" spans="1:8" ht="14.25" customHeight="1" x14ac:dyDescent="0.35">
      <c r="A223" s="6">
        <v>44504</v>
      </c>
      <c r="B223" s="8">
        <v>1595</v>
      </c>
      <c r="C223" s="8">
        <v>1597.849976</v>
      </c>
      <c r="D223" s="8">
        <v>1590.099976</v>
      </c>
      <c r="E223" s="8">
        <v>1593.9499510000001</v>
      </c>
      <c r="F223" s="8">
        <v>1593.9499510000001</v>
      </c>
      <c r="G223" s="8">
        <f t="shared" si="1"/>
        <v>7.8730647814933118E-3</v>
      </c>
      <c r="H223" s="8">
        <f t="shared" si="0"/>
        <v>1.2101914219558454</v>
      </c>
    </row>
    <row r="224" spans="1:8" ht="14.25" customHeight="1" x14ac:dyDescent="0.35">
      <c r="A224" s="6">
        <v>44508</v>
      </c>
      <c r="B224" s="8">
        <v>1592.099976</v>
      </c>
      <c r="C224" s="8">
        <v>1604.6999510000001</v>
      </c>
      <c r="D224" s="8">
        <v>1570.4499510000001</v>
      </c>
      <c r="E224" s="8">
        <v>1600.25</v>
      </c>
      <c r="F224" s="8">
        <v>1600.25</v>
      </c>
      <c r="G224" s="8">
        <f t="shared" si="1"/>
        <v>3.9446855337748011E-3</v>
      </c>
      <c r="H224" s="8">
        <f t="shared" si="0"/>
        <v>1.2965739619199357</v>
      </c>
    </row>
    <row r="225" spans="1:8" ht="14.25" customHeight="1" x14ac:dyDescent="0.35">
      <c r="A225" s="6">
        <v>44509</v>
      </c>
      <c r="B225" s="8">
        <v>1594.599976</v>
      </c>
      <c r="C225" s="8">
        <v>1594.599976</v>
      </c>
      <c r="D225" s="8">
        <v>1569.0500489999999</v>
      </c>
      <c r="E225" s="8">
        <v>1572.25</v>
      </c>
      <c r="F225" s="8">
        <v>1572.25</v>
      </c>
      <c r="G225" s="8">
        <f t="shared" si="1"/>
        <v>-1.7652152598500066E-2</v>
      </c>
      <c r="H225" s="8">
        <f t="shared" si="0"/>
        <v>0.91265454811941571</v>
      </c>
    </row>
    <row r="226" spans="1:8" ht="14.25" customHeight="1" x14ac:dyDescent="0.35">
      <c r="A226" s="6">
        <v>44510</v>
      </c>
      <c r="B226" s="8">
        <v>1568</v>
      </c>
      <c r="C226" s="8">
        <v>1569</v>
      </c>
      <c r="D226" s="8">
        <v>1550</v>
      </c>
      <c r="E226" s="8">
        <v>1555.25</v>
      </c>
      <c r="F226" s="8">
        <v>1555.25</v>
      </c>
      <c r="G226" s="8">
        <f t="shared" si="1"/>
        <v>-1.0871410028483557E-2</v>
      </c>
      <c r="H226" s="8">
        <f t="shared" si="0"/>
        <v>0.67956061831195713</v>
      </c>
    </row>
    <row r="227" spans="1:8" ht="14.25" customHeight="1" x14ac:dyDescent="0.35">
      <c r="A227" s="6">
        <v>44511</v>
      </c>
      <c r="B227" s="8">
        <v>1550.0500489999999</v>
      </c>
      <c r="C227" s="8">
        <v>1554.900024</v>
      </c>
      <c r="D227" s="8">
        <v>1535.599976</v>
      </c>
      <c r="E227" s="8">
        <v>1548.3000489999999</v>
      </c>
      <c r="F227" s="8">
        <v>1548.3000489999999</v>
      </c>
      <c r="G227" s="8">
        <f t="shared" si="1"/>
        <v>-4.4787179247249885E-3</v>
      </c>
      <c r="H227" s="8">
        <f t="shared" si="0"/>
        <v>0.58426700710258717</v>
      </c>
    </row>
    <row r="228" spans="1:8" ht="14.25" customHeight="1" x14ac:dyDescent="0.35">
      <c r="A228" s="6">
        <v>44512</v>
      </c>
      <c r="B228" s="8">
        <v>1550</v>
      </c>
      <c r="C228" s="8">
        <v>1559.0500489999999</v>
      </c>
      <c r="D228" s="8">
        <v>1545.0500489999999</v>
      </c>
      <c r="E228" s="8">
        <v>1553</v>
      </c>
      <c r="F228" s="8">
        <v>1553</v>
      </c>
      <c r="G228" s="8">
        <f t="shared" si="1"/>
        <v>3.0309576782829748E-3</v>
      </c>
      <c r="H228" s="8">
        <f t="shared" si="0"/>
        <v>0.64870995113155816</v>
      </c>
    </row>
    <row r="229" spans="1:8" ht="14.25" customHeight="1" x14ac:dyDescent="0.35">
      <c r="A229" s="6">
        <v>44515</v>
      </c>
      <c r="B229" s="8">
        <v>1562.099976</v>
      </c>
      <c r="C229" s="8">
        <v>1571.849976</v>
      </c>
      <c r="D229" s="8">
        <v>1554.400024</v>
      </c>
      <c r="E229" s="8">
        <v>1557.25</v>
      </c>
      <c r="F229" s="8">
        <v>1557.25</v>
      </c>
      <c r="G229" s="8">
        <f t="shared" si="1"/>
        <v>2.7329009855677731E-3</v>
      </c>
      <c r="H229" s="8">
        <f t="shared" si="0"/>
        <v>0.70698343358342286</v>
      </c>
    </row>
    <row r="230" spans="1:8" ht="14.25" customHeight="1" x14ac:dyDescent="0.35">
      <c r="A230" s="6">
        <v>44516</v>
      </c>
      <c r="B230" s="8">
        <v>1555</v>
      </c>
      <c r="C230" s="8">
        <v>1557.1999510000001</v>
      </c>
      <c r="D230" s="8">
        <v>1541.599976</v>
      </c>
      <c r="E230" s="8">
        <v>1548</v>
      </c>
      <c r="F230" s="8">
        <v>1548</v>
      </c>
      <c r="G230" s="8">
        <f t="shared" si="1"/>
        <v>-5.9576699845825098E-3</v>
      </c>
      <c r="H230" s="8">
        <f t="shared" si="0"/>
        <v>0.58015291295289395</v>
      </c>
    </row>
    <row r="231" spans="1:8" ht="14.25" customHeight="1" x14ac:dyDescent="0.35">
      <c r="A231" s="6">
        <v>44517</v>
      </c>
      <c r="B231" s="8">
        <v>1536.900024</v>
      </c>
      <c r="C231" s="8">
        <v>1544</v>
      </c>
      <c r="D231" s="8">
        <v>1528.5</v>
      </c>
      <c r="E231" s="8">
        <v>1530.8000489999999</v>
      </c>
      <c r="F231" s="8">
        <v>1530.8000489999999</v>
      </c>
      <c r="G231" s="8">
        <f t="shared" si="1"/>
        <v>-1.117326858871889E-2</v>
      </c>
      <c r="H231" s="8">
        <f t="shared" si="0"/>
        <v>0.34431737347726216</v>
      </c>
    </row>
    <row r="232" spans="1:8" ht="14.25" customHeight="1" x14ac:dyDescent="0.35">
      <c r="A232" s="6">
        <v>44518</v>
      </c>
      <c r="B232" s="8">
        <v>1526.0500489999999</v>
      </c>
      <c r="C232" s="8">
        <v>1543.5</v>
      </c>
      <c r="D232" s="8">
        <v>1525.25</v>
      </c>
      <c r="E232" s="8">
        <v>1539.400024</v>
      </c>
      <c r="F232" s="8">
        <v>1539.400024</v>
      </c>
      <c r="G232" s="8">
        <f t="shared" si="1"/>
        <v>5.6022391297531685E-3</v>
      </c>
      <c r="H232" s="8">
        <f t="shared" si="0"/>
        <v>0.46223513635937502</v>
      </c>
    </row>
    <row r="233" spans="1:8" ht="14.25" customHeight="1" x14ac:dyDescent="0.35">
      <c r="A233" s="6">
        <v>44522</v>
      </c>
      <c r="B233" s="8">
        <v>1546</v>
      </c>
      <c r="C233" s="8">
        <v>1552.6999510000001</v>
      </c>
      <c r="D233" s="8">
        <v>1499.0500489999999</v>
      </c>
      <c r="E233" s="8">
        <v>1515.349976</v>
      </c>
      <c r="F233" s="8">
        <v>1515.349976</v>
      </c>
      <c r="G233" s="8">
        <f t="shared" si="1"/>
        <v>-1.5746326164579976E-2</v>
      </c>
      <c r="H233" s="8">
        <f t="shared" si="0"/>
        <v>0.13247512457243246</v>
      </c>
    </row>
    <row r="234" spans="1:8" ht="14.25" customHeight="1" x14ac:dyDescent="0.35">
      <c r="A234" s="6">
        <v>44523</v>
      </c>
      <c r="B234" s="8">
        <v>1502</v>
      </c>
      <c r="C234" s="8">
        <v>1527.8000489999999</v>
      </c>
      <c r="D234" s="8">
        <v>1496.349976</v>
      </c>
      <c r="E234" s="8">
        <v>1515.5500489999999</v>
      </c>
      <c r="F234" s="8">
        <v>1515.5500489999999</v>
      </c>
      <c r="G234" s="8">
        <f t="shared" si="1"/>
        <v>1.3202217073498125E-4</v>
      </c>
      <c r="H234" s="8">
        <f t="shared" si="0"/>
        <v>0.13521840703233609</v>
      </c>
    </row>
    <row r="235" spans="1:8" ht="14.25" customHeight="1" x14ac:dyDescent="0.35">
      <c r="A235" s="6">
        <v>44524</v>
      </c>
      <c r="B235" s="8">
        <v>1524</v>
      </c>
      <c r="C235" s="8">
        <v>1536.349976</v>
      </c>
      <c r="D235" s="8">
        <v>1514.0500489999999</v>
      </c>
      <c r="E235" s="8">
        <v>1518.0500489999999</v>
      </c>
      <c r="F235" s="8">
        <v>1518.0500489999999</v>
      </c>
      <c r="G235" s="8">
        <f t="shared" si="1"/>
        <v>1.6482070709343719E-3</v>
      </c>
      <c r="H235" s="8">
        <f t="shared" si="0"/>
        <v>0.16949692612166822</v>
      </c>
    </row>
    <row r="236" spans="1:8" ht="14.25" customHeight="1" x14ac:dyDescent="0.35">
      <c r="A236" s="6">
        <v>44525</v>
      </c>
      <c r="B236" s="8">
        <v>1514.8000489999999</v>
      </c>
      <c r="C236" s="8">
        <v>1533.3000489999999</v>
      </c>
      <c r="D236" s="8">
        <v>1507</v>
      </c>
      <c r="E236" s="8">
        <v>1525.9499510000001</v>
      </c>
      <c r="F236" s="8">
        <v>1525.9499510000001</v>
      </c>
      <c r="G236" s="8">
        <f t="shared" si="1"/>
        <v>5.1904860289265012E-3</v>
      </c>
      <c r="H236" s="8">
        <f t="shared" si="0"/>
        <v>0.27781570272601103</v>
      </c>
    </row>
    <row r="237" spans="1:8" ht="14.25" customHeight="1" x14ac:dyDescent="0.35">
      <c r="A237" s="6">
        <v>44526</v>
      </c>
      <c r="B237" s="8">
        <v>1500</v>
      </c>
      <c r="C237" s="8">
        <v>1506.6999510000001</v>
      </c>
      <c r="D237" s="8">
        <v>1485</v>
      </c>
      <c r="E237" s="8">
        <v>1489.900024</v>
      </c>
      <c r="F237" s="8">
        <v>1489.900024</v>
      </c>
      <c r="G237" s="8">
        <f t="shared" si="1"/>
        <v>-2.3908115094965599E-2</v>
      </c>
      <c r="H237" s="8">
        <f t="shared" si="0"/>
        <v>-0.21647954160940142</v>
      </c>
    </row>
    <row r="238" spans="1:8" ht="14.25" customHeight="1" x14ac:dyDescent="0.35">
      <c r="A238" s="6">
        <v>44529</v>
      </c>
      <c r="B238" s="8">
        <v>1494.8000489999999</v>
      </c>
      <c r="C238" s="8">
        <v>1507.650024</v>
      </c>
      <c r="D238" s="8">
        <v>1462</v>
      </c>
      <c r="E238" s="8">
        <v>1501.25</v>
      </c>
      <c r="F238" s="8">
        <v>1501.25</v>
      </c>
      <c r="G238" s="8">
        <f t="shared" si="1"/>
        <v>7.589074692436343E-3</v>
      </c>
      <c r="H238" s="8">
        <f t="shared" si="0"/>
        <v>-6.0855394017617165E-2</v>
      </c>
    </row>
    <row r="239" spans="1:8" ht="14.25" customHeight="1" x14ac:dyDescent="0.35">
      <c r="A239" s="6">
        <v>44530</v>
      </c>
      <c r="B239" s="8">
        <v>1495</v>
      </c>
      <c r="C239" s="8">
        <v>1529</v>
      </c>
      <c r="D239" s="8">
        <v>1486.5500489999999</v>
      </c>
      <c r="E239" s="8">
        <v>1493.5500489999999</v>
      </c>
      <c r="F239" s="8">
        <v>1493.5500489999999</v>
      </c>
      <c r="G239" s="8">
        <f t="shared" si="1"/>
        <v>-5.1422250842509485E-3</v>
      </c>
      <c r="H239" s="8">
        <f t="shared" si="0"/>
        <v>-0.16643256095378678</v>
      </c>
    </row>
    <row r="240" spans="1:8" ht="14.25" customHeight="1" x14ac:dyDescent="0.35">
      <c r="A240" s="6">
        <v>44531</v>
      </c>
      <c r="B240" s="8">
        <v>1495</v>
      </c>
      <c r="C240" s="8">
        <v>1507.0500489999999</v>
      </c>
      <c r="D240" s="8">
        <v>1489.099976</v>
      </c>
      <c r="E240" s="8">
        <v>1504.650024</v>
      </c>
      <c r="F240" s="8">
        <v>1504.650024</v>
      </c>
      <c r="G240" s="8">
        <f t="shared" si="1"/>
        <v>7.4044596382147037E-3</v>
      </c>
      <c r="H240" s="8">
        <f t="shared" si="0"/>
        <v>-1.4236278982341775E-2</v>
      </c>
    </row>
    <row r="241" spans="1:8" ht="14.25" customHeight="1" x14ac:dyDescent="0.35">
      <c r="A241" s="6">
        <v>44532</v>
      </c>
      <c r="B241" s="8">
        <v>1504.5</v>
      </c>
      <c r="C241" s="8">
        <v>1528.8000489999999</v>
      </c>
      <c r="D241" s="8">
        <v>1500</v>
      </c>
      <c r="E241" s="8">
        <v>1525.75</v>
      </c>
      <c r="F241" s="8">
        <v>1525.75</v>
      </c>
      <c r="G241" s="8">
        <f t="shared" si="1"/>
        <v>1.3925763476447254E-2</v>
      </c>
      <c r="H241" s="8">
        <f t="shared" si="0"/>
        <v>0.27507409305783787</v>
      </c>
    </row>
    <row r="242" spans="1:8" ht="14.25" customHeight="1" x14ac:dyDescent="0.35">
      <c r="A242" s="6">
        <v>44533</v>
      </c>
      <c r="B242" s="8">
        <v>1525.8000489999999</v>
      </c>
      <c r="C242" s="8">
        <v>1535.9499510000001</v>
      </c>
      <c r="D242" s="8">
        <v>1507.0500489999999</v>
      </c>
      <c r="E242" s="8">
        <v>1513.5500489999999</v>
      </c>
      <c r="F242" s="8">
        <v>1513.5500489999999</v>
      </c>
      <c r="G242" s="8">
        <f t="shared" si="1"/>
        <v>-8.0281751250388615E-3</v>
      </c>
      <c r="H242" s="8">
        <f t="shared" si="0"/>
        <v>0.10779559176087038</v>
      </c>
    </row>
    <row r="243" spans="1:8" ht="14.25" customHeight="1" x14ac:dyDescent="0.35">
      <c r="A243" s="6">
        <v>44536</v>
      </c>
      <c r="B243" s="8">
        <v>1513</v>
      </c>
      <c r="C243" s="8">
        <v>1518.8000489999999</v>
      </c>
      <c r="D243" s="8">
        <v>1497.349976</v>
      </c>
      <c r="E243" s="8">
        <v>1503.8000489999999</v>
      </c>
      <c r="F243" s="8">
        <v>1503.8000489999999</v>
      </c>
      <c r="G243" s="8">
        <f t="shared" si="1"/>
        <v>-6.4626467715193231E-3</v>
      </c>
      <c r="H243" s="8">
        <f t="shared" si="0"/>
        <v>-2.5890632687524989E-2</v>
      </c>
    </row>
    <row r="244" spans="1:8" ht="14.25" customHeight="1" x14ac:dyDescent="0.35">
      <c r="A244" s="6">
        <v>44537</v>
      </c>
      <c r="B244" s="8">
        <v>1513.9499510000001</v>
      </c>
      <c r="C244" s="8">
        <v>1532</v>
      </c>
      <c r="D244" s="8">
        <v>1509.900024</v>
      </c>
      <c r="E244" s="8">
        <v>1525.6999510000001</v>
      </c>
      <c r="F244" s="8">
        <v>1525.6999510000001</v>
      </c>
      <c r="G244" s="8">
        <f t="shared" si="1"/>
        <v>1.4458018474704126E-2</v>
      </c>
      <c r="H244" s="8">
        <f t="shared" si="0"/>
        <v>0.27438785081707778</v>
      </c>
    </row>
    <row r="245" spans="1:8" ht="14.25" customHeight="1" x14ac:dyDescent="0.35">
      <c r="A245" s="6">
        <v>44538</v>
      </c>
      <c r="B245" s="8">
        <v>1536</v>
      </c>
      <c r="C245" s="8">
        <v>1555.0500489999999</v>
      </c>
      <c r="D245" s="8">
        <v>1534</v>
      </c>
      <c r="E245" s="8">
        <v>1553.8000489999999</v>
      </c>
      <c r="F245" s="8">
        <v>1553.8000489999999</v>
      </c>
      <c r="G245" s="8">
        <f t="shared" si="1"/>
        <v>1.825028604915957E-2</v>
      </c>
      <c r="H245" s="8">
        <f t="shared" si="0"/>
        <v>0.65967974909911786</v>
      </c>
    </row>
    <row r="246" spans="1:8" ht="14.25" customHeight="1" x14ac:dyDescent="0.35">
      <c r="A246" s="6">
        <v>44539</v>
      </c>
      <c r="B246" s="8">
        <v>1545.1999510000001</v>
      </c>
      <c r="C246" s="8">
        <v>1554.6999510000001</v>
      </c>
      <c r="D246" s="8">
        <v>1522</v>
      </c>
      <c r="E246" s="8">
        <v>1526.849976</v>
      </c>
      <c r="F246" s="8">
        <v>1526.849976</v>
      </c>
      <c r="G246" s="8">
        <f t="shared" si="1"/>
        <v>-1.7496801204088062E-2</v>
      </c>
      <c r="H246" s="8">
        <f t="shared" si="0"/>
        <v>0.29015631238336032</v>
      </c>
    </row>
    <row r="247" spans="1:8" ht="14.25" customHeight="1" x14ac:dyDescent="0.35">
      <c r="A247" s="6">
        <v>44540</v>
      </c>
      <c r="B247" s="8">
        <v>1524.900024</v>
      </c>
      <c r="C247" s="8">
        <v>1528</v>
      </c>
      <c r="D247" s="8">
        <v>1508.4499510000001</v>
      </c>
      <c r="E247" s="8">
        <v>1522.5500489999999</v>
      </c>
      <c r="F247" s="8">
        <v>1522.5500489999999</v>
      </c>
      <c r="G247" s="8">
        <f t="shared" si="1"/>
        <v>-2.8201808976681219E-3</v>
      </c>
      <c r="H247" s="8">
        <f t="shared" si="0"/>
        <v>0.23119826048246608</v>
      </c>
    </row>
    <row r="248" spans="1:8" ht="14.25" customHeight="1" x14ac:dyDescent="0.3"/>
    <row r="249" spans="1:8" ht="14.25" customHeight="1" x14ac:dyDescent="0.3"/>
    <row r="250" spans="1:8" ht="14.25" customHeight="1" x14ac:dyDescent="0.3"/>
    <row r="251" spans="1:8" ht="14.25" customHeight="1" x14ac:dyDescent="0.3"/>
    <row r="252" spans="1:8" ht="14.25" customHeight="1" x14ac:dyDescent="0.3"/>
    <row r="253" spans="1:8" ht="14.25" customHeight="1" x14ac:dyDescent="0.3"/>
    <row r="254" spans="1:8" ht="14.25" customHeight="1" x14ac:dyDescent="0.3"/>
    <row r="255" spans="1:8" ht="14.25" customHeight="1" x14ac:dyDescent="0.3"/>
    <row r="256" spans="1:8"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conditionalFormatting sqref="G2:G247">
    <cfRule type="cellIs" dxfId="5" priority="1" operator="lessThan">
      <formula>0</formula>
    </cfRule>
  </conditionalFormatting>
  <conditionalFormatting sqref="G2:G247">
    <cfRule type="cellIs" dxfId="4" priority="2" operator="greaterThan">
      <formula>0</formula>
    </cfRule>
  </conditionalFormatting>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0"/>
  <sheetViews>
    <sheetView workbookViewId="0"/>
  </sheetViews>
  <sheetFormatPr defaultColWidth="12.6640625" defaultRowHeight="15" customHeight="1" x14ac:dyDescent="0.3"/>
  <cols>
    <col min="1" max="1" width="11.5" customWidth="1"/>
    <col min="2" max="6" width="9.5" customWidth="1"/>
    <col min="7" max="7" width="8.6640625" customWidth="1"/>
    <col min="8" max="8" width="10.9140625" customWidth="1"/>
    <col min="9" max="9" width="7.6640625" customWidth="1"/>
    <col min="10" max="10" width="22.25" customWidth="1"/>
    <col min="11" max="11" width="13.25" customWidth="1"/>
    <col min="12" max="26" width="7.6640625" customWidth="1"/>
  </cols>
  <sheetData>
    <row r="1" spans="1:11" ht="14.25" customHeight="1" x14ac:dyDescent="0.35">
      <c r="A1" s="5" t="s">
        <v>10</v>
      </c>
      <c r="B1" s="5" t="s">
        <v>11</v>
      </c>
      <c r="C1" s="5" t="s">
        <v>12</v>
      </c>
      <c r="D1" s="5" t="s">
        <v>13</v>
      </c>
      <c r="E1" s="5" t="s">
        <v>14</v>
      </c>
      <c r="F1" s="5" t="s">
        <v>15</v>
      </c>
      <c r="G1" s="5" t="s">
        <v>16</v>
      </c>
      <c r="H1" s="5" t="s">
        <v>17</v>
      </c>
    </row>
    <row r="2" spans="1:11" ht="14.25" customHeight="1" x14ac:dyDescent="0.35">
      <c r="A2" s="6">
        <v>44179</v>
      </c>
      <c r="B2" s="7">
        <v>98.25</v>
      </c>
      <c r="C2" s="8">
        <v>102.550003</v>
      </c>
      <c r="D2" s="8">
        <v>97.449996999999996</v>
      </c>
      <c r="E2" s="8">
        <v>101.5</v>
      </c>
      <c r="F2" s="8">
        <v>94.746841000000003</v>
      </c>
      <c r="G2" s="8">
        <f>0</f>
        <v>0</v>
      </c>
      <c r="H2" s="8">
        <f t="shared" ref="H2:H247" si="0">STANDARDIZE(F2,$K$3,$K$9)</f>
        <v>-0.95925022587742848</v>
      </c>
      <c r="J2" s="8" t="str">
        <f>PROPER("considering Adjusted closing price")</f>
        <v>Considering Adjusted Closing Price</v>
      </c>
    </row>
    <row r="3" spans="1:11" ht="14.25" customHeight="1" x14ac:dyDescent="0.35">
      <c r="A3" s="6">
        <v>44180</v>
      </c>
      <c r="B3" s="8">
        <v>102.5</v>
      </c>
      <c r="C3" s="8">
        <v>102.5</v>
      </c>
      <c r="D3" s="8">
        <v>99.199996999999996</v>
      </c>
      <c r="E3" s="8">
        <v>100.449997</v>
      </c>
      <c r="F3" s="8">
        <v>93.766707999999994</v>
      </c>
      <c r="G3" s="8">
        <f t="shared" ref="G3:G247" si="1">LN(F3/F2)</f>
        <v>-1.0398635399213303E-2</v>
      </c>
      <c r="H3" s="8">
        <f t="shared" si="0"/>
        <v>-1.0071660963736311</v>
      </c>
      <c r="J3" s="9" t="s">
        <v>18</v>
      </c>
      <c r="K3" s="9">
        <f>AVERAGE(F2:F247)</f>
        <v>114.36858202032521</v>
      </c>
    </row>
    <row r="4" spans="1:11" ht="14.25" customHeight="1" x14ac:dyDescent="0.35">
      <c r="A4" s="6">
        <v>44181</v>
      </c>
      <c r="B4" s="8">
        <v>101.900002</v>
      </c>
      <c r="C4" s="8">
        <v>103.599998</v>
      </c>
      <c r="D4" s="8">
        <v>100.650002</v>
      </c>
      <c r="E4" s="8">
        <v>102.900002</v>
      </c>
      <c r="F4" s="8">
        <v>96.053696000000002</v>
      </c>
      <c r="G4" s="8">
        <f t="shared" si="1"/>
        <v>2.4097500794459194E-2</v>
      </c>
      <c r="H4" s="8">
        <f t="shared" si="0"/>
        <v>-0.89536186079094093</v>
      </c>
      <c r="J4" s="9" t="s">
        <v>19</v>
      </c>
      <c r="K4" s="10">
        <f>AVERAGE(G2:G247)</f>
        <v>1.8006447913971515E-3</v>
      </c>
    </row>
    <row r="5" spans="1:11" ht="14.25" customHeight="1" x14ac:dyDescent="0.35">
      <c r="A5" s="6">
        <v>44182</v>
      </c>
      <c r="B5" s="8">
        <v>105.099998</v>
      </c>
      <c r="C5" s="8">
        <v>105.599998</v>
      </c>
      <c r="D5" s="8">
        <v>100.699997</v>
      </c>
      <c r="E5" s="8">
        <v>101.5</v>
      </c>
      <c r="F5" s="8">
        <v>94.746841000000003</v>
      </c>
      <c r="G5" s="8">
        <f t="shared" si="1"/>
        <v>-1.3698865395245991E-2</v>
      </c>
      <c r="H5" s="8">
        <f t="shared" si="0"/>
        <v>-0.95925022587742848</v>
      </c>
      <c r="J5" s="9" t="s">
        <v>20</v>
      </c>
      <c r="K5" s="9">
        <f>_xlfn.VAR.S(F2:F247)</f>
        <v>418.41886627108465</v>
      </c>
    </row>
    <row r="6" spans="1:11" ht="14.25" customHeight="1" x14ac:dyDescent="0.35">
      <c r="A6" s="6">
        <v>44183</v>
      </c>
      <c r="B6" s="8">
        <v>101.5</v>
      </c>
      <c r="C6" s="8">
        <v>102.300003</v>
      </c>
      <c r="D6" s="8">
        <v>98.150002000000001</v>
      </c>
      <c r="E6" s="8">
        <v>99</v>
      </c>
      <c r="F6" s="8">
        <v>92.413177000000005</v>
      </c>
      <c r="G6" s="8">
        <f t="shared" si="1"/>
        <v>-2.4938926332179739E-2</v>
      </c>
      <c r="H6" s="8">
        <f t="shared" si="0"/>
        <v>-1.0733363162403171</v>
      </c>
      <c r="J6" s="9" t="s">
        <v>21</v>
      </c>
      <c r="K6" s="9">
        <f>_xlfn.VAR.S(G2:G247)</f>
        <v>5.3176459973260863E-4</v>
      </c>
    </row>
    <row r="7" spans="1:11" ht="14.25" customHeight="1" x14ac:dyDescent="0.35">
      <c r="A7" s="6">
        <v>44186</v>
      </c>
      <c r="B7" s="8">
        <v>98.900002000000001</v>
      </c>
      <c r="C7" s="8">
        <v>98.949996999999996</v>
      </c>
      <c r="D7" s="8">
        <v>88.949996999999996</v>
      </c>
      <c r="E7" s="8">
        <v>89.849997999999999</v>
      </c>
      <c r="F7" s="8">
        <v>83.871964000000006</v>
      </c>
      <c r="G7" s="8">
        <f t="shared" si="1"/>
        <v>-9.6978178789743075E-2</v>
      </c>
      <c r="H7" s="8">
        <f t="shared" si="0"/>
        <v>-1.4908915418969158</v>
      </c>
      <c r="J7" s="9" t="s">
        <v>22</v>
      </c>
      <c r="K7" s="9">
        <f>SKEW(F2:F247)</f>
        <v>0.73372158197085158</v>
      </c>
    </row>
    <row r="8" spans="1:11" ht="14.25" customHeight="1" x14ac:dyDescent="0.35">
      <c r="A8" s="6">
        <v>44187</v>
      </c>
      <c r="B8" s="8">
        <v>89.050003000000004</v>
      </c>
      <c r="C8" s="8">
        <v>92.300003000000004</v>
      </c>
      <c r="D8" s="8">
        <v>86.599997999999999</v>
      </c>
      <c r="E8" s="8">
        <v>90.550003000000004</v>
      </c>
      <c r="F8" s="8">
        <v>84.525390999999999</v>
      </c>
      <c r="G8" s="8">
        <f t="shared" si="1"/>
        <v>7.7605765181731918E-3</v>
      </c>
      <c r="H8" s="8">
        <f t="shared" si="0"/>
        <v>-1.4589473837972278</v>
      </c>
      <c r="J8" s="9" t="s">
        <v>23</v>
      </c>
      <c r="K8" s="9">
        <f>KURT(F2:F247)</f>
        <v>-0.47969631608348173</v>
      </c>
    </row>
    <row r="9" spans="1:11" ht="14.25" customHeight="1" x14ac:dyDescent="0.35">
      <c r="A9" s="6">
        <v>44188</v>
      </c>
      <c r="B9" s="8">
        <v>90.5</v>
      </c>
      <c r="C9" s="8">
        <v>91.300003000000004</v>
      </c>
      <c r="D9" s="8">
        <v>88.300003000000004</v>
      </c>
      <c r="E9" s="8">
        <v>90.800003000000004</v>
      </c>
      <c r="F9" s="8">
        <v>84.758758999999998</v>
      </c>
      <c r="G9" s="8">
        <f t="shared" si="1"/>
        <v>2.7571175190674517E-3</v>
      </c>
      <c r="H9" s="8">
        <f t="shared" si="0"/>
        <v>-1.4475386965415618</v>
      </c>
      <c r="J9" s="9" t="s">
        <v>24</v>
      </c>
      <c r="K9" s="9">
        <f t="shared" ref="K9:K10" si="2">SQRT(K5)</f>
        <v>20.455289444813161</v>
      </c>
    </row>
    <row r="10" spans="1:11" ht="14.25" customHeight="1" x14ac:dyDescent="0.35">
      <c r="A10" s="6">
        <v>44189</v>
      </c>
      <c r="B10" s="8">
        <v>92.5</v>
      </c>
      <c r="C10" s="8">
        <v>95.5</v>
      </c>
      <c r="D10" s="8">
        <v>92.150002000000001</v>
      </c>
      <c r="E10" s="8">
        <v>93.150002000000001</v>
      </c>
      <c r="F10" s="8">
        <v>86.952408000000005</v>
      </c>
      <c r="G10" s="8">
        <f t="shared" si="1"/>
        <v>2.5551842541216074E-2</v>
      </c>
      <c r="H10" s="8">
        <f t="shared" si="0"/>
        <v>-1.34029753498683</v>
      </c>
      <c r="J10" s="9" t="s">
        <v>25</v>
      </c>
      <c r="K10" s="9">
        <f t="shared" si="2"/>
        <v>2.3060021676759298E-2</v>
      </c>
    </row>
    <row r="11" spans="1:11" ht="14.25" customHeight="1" x14ac:dyDescent="0.35">
      <c r="A11" s="6">
        <v>44193</v>
      </c>
      <c r="B11" s="8">
        <v>94</v>
      </c>
      <c r="C11" s="8">
        <v>95.150002000000001</v>
      </c>
      <c r="D11" s="8">
        <v>93.300003000000004</v>
      </c>
      <c r="E11" s="8">
        <v>93.800003000000004</v>
      </c>
      <c r="F11" s="8">
        <v>87.559157999999996</v>
      </c>
      <c r="G11" s="8">
        <f t="shared" si="1"/>
        <v>6.9537218514177475E-3</v>
      </c>
      <c r="H11" s="8">
        <f t="shared" si="0"/>
        <v>-1.3106352805544517</v>
      </c>
    </row>
    <row r="12" spans="1:11" ht="14.25" customHeight="1" x14ac:dyDescent="0.35">
      <c r="A12" s="6">
        <v>44194</v>
      </c>
      <c r="B12" s="8">
        <v>94.199996999999996</v>
      </c>
      <c r="C12" s="8">
        <v>94.650002000000001</v>
      </c>
      <c r="D12" s="8">
        <v>92</v>
      </c>
      <c r="E12" s="8">
        <v>93.150002000000001</v>
      </c>
      <c r="F12" s="8">
        <v>86.952408000000005</v>
      </c>
      <c r="G12" s="8">
        <f t="shared" si="1"/>
        <v>-6.9537218514177093E-3</v>
      </c>
      <c r="H12" s="8">
        <f t="shared" si="0"/>
        <v>-1.34029753498683</v>
      </c>
    </row>
    <row r="13" spans="1:11" ht="14.25" customHeight="1" x14ac:dyDescent="0.35">
      <c r="A13" s="6">
        <v>44195</v>
      </c>
      <c r="B13" s="8">
        <v>93.5</v>
      </c>
      <c r="C13" s="8">
        <v>94.5</v>
      </c>
      <c r="D13" s="8">
        <v>92.75</v>
      </c>
      <c r="E13" s="8">
        <v>93.25</v>
      </c>
      <c r="F13" s="8">
        <v>87.045745999999994</v>
      </c>
      <c r="G13" s="8">
        <f t="shared" si="1"/>
        <v>1.0728620598228508E-3</v>
      </c>
      <c r="H13" s="8">
        <f t="shared" si="0"/>
        <v>-1.3357345098459827</v>
      </c>
    </row>
    <row r="14" spans="1:11" ht="14.25" customHeight="1" x14ac:dyDescent="0.35">
      <c r="A14" s="6">
        <v>44196</v>
      </c>
      <c r="B14" s="8">
        <v>93.300003000000004</v>
      </c>
      <c r="C14" s="8">
        <v>95.550003000000004</v>
      </c>
      <c r="D14" s="8">
        <v>92.550003000000004</v>
      </c>
      <c r="E14" s="8">
        <v>93.050003000000004</v>
      </c>
      <c r="F14" s="8">
        <v>86.859054999999998</v>
      </c>
      <c r="G14" s="8">
        <f t="shared" si="1"/>
        <v>-2.1470490825339561E-3</v>
      </c>
      <c r="H14" s="8">
        <f t="shared" si="0"/>
        <v>-1.3448612934343389</v>
      </c>
    </row>
    <row r="15" spans="1:11" ht="14.25" customHeight="1" x14ac:dyDescent="0.35">
      <c r="A15" s="6">
        <v>44197</v>
      </c>
      <c r="B15" s="8">
        <v>93.75</v>
      </c>
      <c r="C15" s="8">
        <v>94.449996999999996</v>
      </c>
      <c r="D15" s="8">
        <v>93</v>
      </c>
      <c r="E15" s="8">
        <v>93.199996999999996</v>
      </c>
      <c r="F15" s="8">
        <v>86.999069000000006</v>
      </c>
      <c r="G15" s="8">
        <f t="shared" si="1"/>
        <v>1.6106699767377429E-3</v>
      </c>
      <c r="H15" s="8">
        <f t="shared" si="0"/>
        <v>-1.3380164135132919</v>
      </c>
    </row>
    <row r="16" spans="1:11" ht="14.25" customHeight="1" x14ac:dyDescent="0.35">
      <c r="A16" s="6">
        <v>44200</v>
      </c>
      <c r="B16" s="8">
        <v>94.050003000000004</v>
      </c>
      <c r="C16" s="8">
        <v>97.300003000000004</v>
      </c>
      <c r="D16" s="8">
        <v>93.699996999999996</v>
      </c>
      <c r="E16" s="8">
        <v>96.949996999999996</v>
      </c>
      <c r="F16" s="8">
        <v>90.499572999999998</v>
      </c>
      <c r="G16" s="8">
        <f t="shared" si="1"/>
        <v>3.9447715014804471E-2</v>
      </c>
      <c r="H16" s="8">
        <f t="shared" si="0"/>
        <v>-1.1668868868720732</v>
      </c>
    </row>
    <row r="17" spans="1:11" ht="14.25" customHeight="1" x14ac:dyDescent="0.35">
      <c r="A17" s="6">
        <v>44201</v>
      </c>
      <c r="B17" s="8">
        <v>96.5</v>
      </c>
      <c r="C17" s="8">
        <v>96.5</v>
      </c>
      <c r="D17" s="8">
        <v>94.349997999999999</v>
      </c>
      <c r="E17" s="8">
        <v>94.949996999999996</v>
      </c>
      <c r="F17" s="8">
        <v>88.632637000000003</v>
      </c>
      <c r="G17" s="8">
        <f t="shared" si="1"/>
        <v>-2.0844979249670832E-2</v>
      </c>
      <c r="H17" s="8">
        <f t="shared" si="0"/>
        <v>-1.2581559938205156</v>
      </c>
    </row>
    <row r="18" spans="1:11" ht="14.25" customHeight="1" x14ac:dyDescent="0.35">
      <c r="A18" s="6">
        <v>44202</v>
      </c>
      <c r="B18" s="8">
        <v>98.900002000000001</v>
      </c>
      <c r="C18" s="8">
        <v>99.300003000000004</v>
      </c>
      <c r="D18" s="8">
        <v>96.25</v>
      </c>
      <c r="E18" s="8">
        <v>96.949996999999996</v>
      </c>
      <c r="F18" s="8">
        <v>90.499572999999998</v>
      </c>
      <c r="G18" s="8">
        <f t="shared" si="1"/>
        <v>2.0844979249670843E-2</v>
      </c>
      <c r="H18" s="8">
        <f t="shared" si="0"/>
        <v>-1.1668868868720732</v>
      </c>
    </row>
    <row r="19" spans="1:11" ht="14.25" customHeight="1" x14ac:dyDescent="0.35">
      <c r="A19" s="6">
        <v>44203</v>
      </c>
      <c r="B19" s="8">
        <v>98</v>
      </c>
      <c r="C19" s="8">
        <v>99.050003000000004</v>
      </c>
      <c r="D19" s="8">
        <v>97.099997999999999</v>
      </c>
      <c r="E19" s="8">
        <v>97.900002000000001</v>
      </c>
      <c r="F19" s="8">
        <v>91.386368000000004</v>
      </c>
      <c r="G19" s="8">
        <f t="shared" si="1"/>
        <v>9.7511882656225787E-3</v>
      </c>
      <c r="H19" s="8">
        <f t="shared" si="0"/>
        <v>-1.1235340415167183</v>
      </c>
    </row>
    <row r="20" spans="1:11" ht="14.25" customHeight="1" x14ac:dyDescent="0.35">
      <c r="A20" s="6">
        <v>44204</v>
      </c>
      <c r="B20" s="8">
        <v>98.949996999999996</v>
      </c>
      <c r="C20" s="8">
        <v>101.300003</v>
      </c>
      <c r="D20" s="8">
        <v>98.550003000000004</v>
      </c>
      <c r="E20" s="8">
        <v>100.650002</v>
      </c>
      <c r="F20" s="8">
        <v>93.953400000000002</v>
      </c>
      <c r="G20" s="8">
        <f t="shared" si="1"/>
        <v>2.7702593938803775E-2</v>
      </c>
      <c r="H20" s="8">
        <f t="shared" si="0"/>
        <v>-0.99803926389816366</v>
      </c>
    </row>
    <row r="21" spans="1:11" ht="14.25" customHeight="1" x14ac:dyDescent="0.35">
      <c r="A21" s="6">
        <v>44207</v>
      </c>
      <c r="B21" s="8">
        <v>101.5</v>
      </c>
      <c r="C21" s="8">
        <v>102.900002</v>
      </c>
      <c r="D21" s="8">
        <v>98.050003000000004</v>
      </c>
      <c r="E21" s="8">
        <v>102.550003</v>
      </c>
      <c r="F21" s="8">
        <v>95.726990000000001</v>
      </c>
      <c r="G21" s="8">
        <f t="shared" si="1"/>
        <v>1.8701371197824983E-2</v>
      </c>
      <c r="H21" s="8">
        <f t="shared" si="0"/>
        <v>-0.91133357318745478</v>
      </c>
      <c r="J21" s="13" t="s">
        <v>26</v>
      </c>
      <c r="K21" s="13"/>
    </row>
    <row r="22" spans="1:11" ht="14.25" customHeight="1" x14ac:dyDescent="0.35">
      <c r="A22" s="6">
        <v>44208</v>
      </c>
      <c r="B22" s="8">
        <v>102</v>
      </c>
      <c r="C22" s="8">
        <v>104.5</v>
      </c>
      <c r="D22" s="8">
        <v>100.75</v>
      </c>
      <c r="E22" s="8">
        <v>103.449997</v>
      </c>
      <c r="F22" s="8">
        <v>96.567108000000005</v>
      </c>
      <c r="G22" s="8">
        <f t="shared" si="1"/>
        <v>8.7379004768759067E-3</v>
      </c>
      <c r="H22" s="8">
        <f t="shared" si="0"/>
        <v>-0.87026263149940974</v>
      </c>
      <c r="J22" s="13" t="s">
        <v>27</v>
      </c>
      <c r="K22" s="14">
        <f>AVERAGE(H2:H247)</f>
        <v>-3.9354247051753518E-16</v>
      </c>
    </row>
    <row r="23" spans="1:11" ht="14.25" customHeight="1" x14ac:dyDescent="0.35">
      <c r="A23" s="6">
        <v>44209</v>
      </c>
      <c r="B23" s="8">
        <v>104.949997</v>
      </c>
      <c r="C23" s="8">
        <v>107.900002</v>
      </c>
      <c r="D23" s="8">
        <v>104.099998</v>
      </c>
      <c r="E23" s="8">
        <v>105.25</v>
      </c>
      <c r="F23" s="8">
        <v>98.247344999999996</v>
      </c>
      <c r="G23" s="8">
        <f t="shared" si="1"/>
        <v>1.7250041141649457E-2</v>
      </c>
      <c r="H23" s="8">
        <f t="shared" si="0"/>
        <v>-0.78812069923620987</v>
      </c>
      <c r="J23" s="13" t="s">
        <v>24</v>
      </c>
      <c r="K23" s="13">
        <f>_xlfn.STDEV.S(H2:H247)</f>
        <v>1.000000000000006</v>
      </c>
    </row>
    <row r="24" spans="1:11" ht="14.25" customHeight="1" x14ac:dyDescent="0.35">
      <c r="A24" s="6">
        <v>44210</v>
      </c>
      <c r="B24" s="8">
        <v>107</v>
      </c>
      <c r="C24" s="8">
        <v>107.449997</v>
      </c>
      <c r="D24" s="8">
        <v>104.199997</v>
      </c>
      <c r="E24" s="8">
        <v>105.050003</v>
      </c>
      <c r="F24" s="8">
        <v>98.060654</v>
      </c>
      <c r="G24" s="8">
        <f t="shared" si="1"/>
        <v>-1.9020218965450282E-3</v>
      </c>
      <c r="H24" s="8">
        <f t="shared" si="0"/>
        <v>-0.79724748282456603</v>
      </c>
    </row>
    <row r="25" spans="1:11" ht="14.25" customHeight="1" x14ac:dyDescent="0.35">
      <c r="A25" s="6">
        <v>44211</v>
      </c>
      <c r="B25" s="8">
        <v>105.25</v>
      </c>
      <c r="C25" s="8">
        <v>106.099998</v>
      </c>
      <c r="D25" s="8">
        <v>100.650002</v>
      </c>
      <c r="E25" s="8">
        <v>101.400002</v>
      </c>
      <c r="F25" s="8">
        <v>94.653503000000001</v>
      </c>
      <c r="G25" s="8">
        <f t="shared" si="1"/>
        <v>-3.5363318579481356E-2</v>
      </c>
      <c r="H25" s="8">
        <f t="shared" si="0"/>
        <v>-0.96381325101827631</v>
      </c>
    </row>
    <row r="26" spans="1:11" ht="14.25" customHeight="1" x14ac:dyDescent="0.35">
      <c r="A26" s="6">
        <v>44214</v>
      </c>
      <c r="B26" s="8">
        <v>101.400002</v>
      </c>
      <c r="C26" s="8">
        <v>101.849998</v>
      </c>
      <c r="D26" s="8">
        <v>96.050003000000004</v>
      </c>
      <c r="E26" s="8">
        <v>96.650002000000001</v>
      </c>
      <c r="F26" s="8">
        <v>90.219536000000005</v>
      </c>
      <c r="G26" s="8">
        <f t="shared" si="1"/>
        <v>-4.7976898024248288E-2</v>
      </c>
      <c r="H26" s="8">
        <f t="shared" si="0"/>
        <v>-1.1805770866981629</v>
      </c>
    </row>
    <row r="27" spans="1:11" ht="14.25" customHeight="1" x14ac:dyDescent="0.35">
      <c r="A27" s="6">
        <v>44215</v>
      </c>
      <c r="B27" s="8">
        <v>97.75</v>
      </c>
      <c r="C27" s="8">
        <v>99</v>
      </c>
      <c r="D27" s="8">
        <v>97.5</v>
      </c>
      <c r="E27" s="8">
        <v>98.099997999999999</v>
      </c>
      <c r="F27" s="8">
        <v>91.573059000000001</v>
      </c>
      <c r="G27" s="8">
        <f t="shared" si="1"/>
        <v>1.4891123715842046E-2</v>
      </c>
      <c r="H27" s="8">
        <f t="shared" si="0"/>
        <v>-1.1144072579283621</v>
      </c>
    </row>
    <row r="28" spans="1:11" ht="14.25" customHeight="1" x14ac:dyDescent="0.35">
      <c r="A28" s="6">
        <v>44216</v>
      </c>
      <c r="B28" s="8">
        <v>99</v>
      </c>
      <c r="C28" s="8">
        <v>99.800003000000004</v>
      </c>
      <c r="D28" s="8">
        <v>97.849997999999999</v>
      </c>
      <c r="E28" s="8">
        <v>98.849997999999999</v>
      </c>
      <c r="F28" s="8">
        <v>92.273155000000003</v>
      </c>
      <c r="G28" s="8">
        <f t="shared" si="1"/>
        <v>7.6161414357043579E-3</v>
      </c>
      <c r="H28" s="8">
        <f t="shared" si="0"/>
        <v>-1.0801815872582499</v>
      </c>
    </row>
    <row r="29" spans="1:11" ht="14.25" customHeight="1" x14ac:dyDescent="0.35">
      <c r="A29" s="6">
        <v>44217</v>
      </c>
      <c r="B29" s="8">
        <v>99.050003000000004</v>
      </c>
      <c r="C29" s="8">
        <v>100.199997</v>
      </c>
      <c r="D29" s="8">
        <v>93.900002000000001</v>
      </c>
      <c r="E29" s="8">
        <v>94.699996999999996</v>
      </c>
      <c r="F29" s="8">
        <v>88.399269000000004</v>
      </c>
      <c r="G29" s="8">
        <f t="shared" si="1"/>
        <v>-4.2889553756115431E-2</v>
      </c>
      <c r="H29" s="8">
        <f t="shared" si="0"/>
        <v>-1.2695646810761816</v>
      </c>
    </row>
    <row r="30" spans="1:11" ht="14.25" customHeight="1" x14ac:dyDescent="0.35">
      <c r="A30" s="6">
        <v>44218</v>
      </c>
      <c r="B30" s="8">
        <v>94.599997999999999</v>
      </c>
      <c r="C30" s="8">
        <v>95.449996999999996</v>
      </c>
      <c r="D30" s="8">
        <v>92.5</v>
      </c>
      <c r="E30" s="8">
        <v>92.75</v>
      </c>
      <c r="F30" s="8">
        <v>86.579009999999997</v>
      </c>
      <c r="G30" s="8">
        <f t="shared" si="1"/>
        <v>-2.0806292941612806E-2</v>
      </c>
      <c r="H30" s="8">
        <f t="shared" si="0"/>
        <v>-1.3585518843573148</v>
      </c>
    </row>
    <row r="31" spans="1:11" ht="14.25" customHeight="1" x14ac:dyDescent="0.35">
      <c r="A31" s="6">
        <v>44221</v>
      </c>
      <c r="B31" s="8">
        <v>93.050003000000004</v>
      </c>
      <c r="C31" s="8">
        <v>93.75</v>
      </c>
      <c r="D31" s="8">
        <v>90</v>
      </c>
      <c r="E31" s="8">
        <v>91.349997999999999</v>
      </c>
      <c r="F31" s="8">
        <v>85.272163000000006</v>
      </c>
      <c r="G31" s="8">
        <f t="shared" si="1"/>
        <v>-1.5209348521854368E-2</v>
      </c>
      <c r="H31" s="8">
        <f t="shared" si="0"/>
        <v>-1.422439858346916</v>
      </c>
    </row>
    <row r="32" spans="1:11" ht="14.25" customHeight="1" x14ac:dyDescent="0.35">
      <c r="A32" s="6">
        <v>44223</v>
      </c>
      <c r="B32" s="8">
        <v>91.400002000000001</v>
      </c>
      <c r="C32" s="8">
        <v>91.75</v>
      </c>
      <c r="D32" s="8">
        <v>88.900002000000001</v>
      </c>
      <c r="E32" s="8">
        <v>89.699996999999996</v>
      </c>
      <c r="F32" s="8">
        <v>83.731933999999995</v>
      </c>
      <c r="G32" s="8">
        <f t="shared" si="1"/>
        <v>-1.8227624912320061E-2</v>
      </c>
      <c r="H32" s="8">
        <f t="shared" si="0"/>
        <v>-1.4977372040117347</v>
      </c>
    </row>
    <row r="33" spans="1:8" ht="14.25" customHeight="1" x14ac:dyDescent="0.35">
      <c r="A33" s="6">
        <v>44224</v>
      </c>
      <c r="B33" s="8">
        <v>89</v>
      </c>
      <c r="C33" s="8">
        <v>91.400002000000001</v>
      </c>
      <c r="D33" s="8">
        <v>88.800003000000004</v>
      </c>
      <c r="E33" s="8">
        <v>90.650002000000001</v>
      </c>
      <c r="F33" s="8">
        <v>84.618735999999998</v>
      </c>
      <c r="G33" s="8">
        <f t="shared" si="1"/>
        <v>1.0535273810454231E-2</v>
      </c>
      <c r="H33" s="8">
        <f t="shared" si="0"/>
        <v>-1.4543840164466049</v>
      </c>
    </row>
    <row r="34" spans="1:8" ht="14.25" customHeight="1" x14ac:dyDescent="0.35">
      <c r="A34" s="6">
        <v>44225</v>
      </c>
      <c r="B34" s="8">
        <v>90.75</v>
      </c>
      <c r="C34" s="8">
        <v>92.949996999999996</v>
      </c>
      <c r="D34" s="8">
        <v>87.75</v>
      </c>
      <c r="E34" s="8">
        <v>88.300003000000004</v>
      </c>
      <c r="F34" s="8">
        <v>82.425087000000005</v>
      </c>
      <c r="G34" s="8">
        <f t="shared" si="1"/>
        <v>-2.6265863351062839E-2</v>
      </c>
      <c r="H34" s="8">
        <f t="shared" si="0"/>
        <v>-1.5616251780013359</v>
      </c>
    </row>
    <row r="35" spans="1:8" ht="14.25" customHeight="1" x14ac:dyDescent="0.35">
      <c r="A35" s="6">
        <v>44228</v>
      </c>
      <c r="B35" s="8">
        <v>89</v>
      </c>
      <c r="C35" s="8">
        <v>91.199996999999996</v>
      </c>
      <c r="D35" s="8">
        <v>88.449996999999996</v>
      </c>
      <c r="E35" s="8">
        <v>90.849997999999999</v>
      </c>
      <c r="F35" s="8">
        <v>84.805428000000006</v>
      </c>
      <c r="G35" s="8">
        <f t="shared" si="1"/>
        <v>2.8469705721060914E-2</v>
      </c>
      <c r="H35" s="8">
        <f t="shared" si="0"/>
        <v>-1.4452571839711374</v>
      </c>
    </row>
    <row r="36" spans="1:8" ht="14.25" customHeight="1" x14ac:dyDescent="0.35">
      <c r="A36" s="6">
        <v>44229</v>
      </c>
      <c r="B36" s="8">
        <v>92.5</v>
      </c>
      <c r="C36" s="8">
        <v>93.949996999999996</v>
      </c>
      <c r="D36" s="8">
        <v>91.199996999999996</v>
      </c>
      <c r="E36" s="8">
        <v>92.849997999999999</v>
      </c>
      <c r="F36" s="8">
        <v>86.672363000000004</v>
      </c>
      <c r="G36" s="8">
        <f t="shared" si="1"/>
        <v>2.1775516927272105E-2</v>
      </c>
      <c r="H36" s="8">
        <f t="shared" si="0"/>
        <v>-1.3539881259098057</v>
      </c>
    </row>
    <row r="37" spans="1:8" ht="14.25" customHeight="1" x14ac:dyDescent="0.35">
      <c r="A37" s="6">
        <v>44230</v>
      </c>
      <c r="B37" s="8">
        <v>94.599997999999999</v>
      </c>
      <c r="C37" s="8">
        <v>95.300003000000004</v>
      </c>
      <c r="D37" s="8">
        <v>93</v>
      </c>
      <c r="E37" s="8">
        <v>93.349997999999999</v>
      </c>
      <c r="F37" s="8">
        <v>87.139090999999993</v>
      </c>
      <c r="G37" s="8">
        <f t="shared" si="1"/>
        <v>5.3705220347550929E-3</v>
      </c>
      <c r="H37" s="8">
        <f t="shared" si="0"/>
        <v>-1.3311711424953601</v>
      </c>
    </row>
    <row r="38" spans="1:8" ht="14.25" customHeight="1" x14ac:dyDescent="0.35">
      <c r="A38" s="6">
        <v>44231</v>
      </c>
      <c r="B38" s="8">
        <v>94.25</v>
      </c>
      <c r="C38" s="8">
        <v>98.599997999999999</v>
      </c>
      <c r="D38" s="8">
        <v>94</v>
      </c>
      <c r="E38" s="8">
        <v>97.650002000000001</v>
      </c>
      <c r="F38" s="8">
        <v>91.153000000000006</v>
      </c>
      <c r="G38" s="8">
        <f t="shared" si="1"/>
        <v>4.5033824218857779E-2</v>
      </c>
      <c r="H38" s="8">
        <f t="shared" si="0"/>
        <v>-1.1349427287723843</v>
      </c>
    </row>
    <row r="39" spans="1:8" ht="14.25" customHeight="1" x14ac:dyDescent="0.35">
      <c r="A39" s="6">
        <v>44232</v>
      </c>
      <c r="B39" s="8">
        <v>98.949996999999996</v>
      </c>
      <c r="C39" s="8">
        <v>99.949996999999996</v>
      </c>
      <c r="D39" s="8">
        <v>96.800003000000004</v>
      </c>
      <c r="E39" s="8">
        <v>97.650002000000001</v>
      </c>
      <c r="F39" s="8">
        <v>91.153000000000006</v>
      </c>
      <c r="G39" s="8">
        <f t="shared" si="1"/>
        <v>0</v>
      </c>
      <c r="H39" s="8">
        <f t="shared" si="0"/>
        <v>-1.1349427287723843</v>
      </c>
    </row>
    <row r="40" spans="1:8" ht="14.25" customHeight="1" x14ac:dyDescent="0.35">
      <c r="A40" s="6">
        <v>44235</v>
      </c>
      <c r="B40" s="8">
        <v>99.5</v>
      </c>
      <c r="C40" s="8">
        <v>100.800003</v>
      </c>
      <c r="D40" s="8">
        <v>99.099997999999999</v>
      </c>
      <c r="E40" s="8">
        <v>99.650002000000001</v>
      </c>
      <c r="F40" s="8">
        <v>93.019936000000001</v>
      </c>
      <c r="G40" s="8">
        <f t="shared" si="1"/>
        <v>2.0274422407444946E-2</v>
      </c>
      <c r="H40" s="8">
        <f t="shared" si="0"/>
        <v>-1.043673621823942</v>
      </c>
    </row>
    <row r="41" spans="1:8" ht="14.25" customHeight="1" x14ac:dyDescent="0.35">
      <c r="A41" s="6">
        <v>44236</v>
      </c>
      <c r="B41" s="8">
        <v>99.800003000000004</v>
      </c>
      <c r="C41" s="8">
        <v>103.349998</v>
      </c>
      <c r="D41" s="8">
        <v>99.800003000000004</v>
      </c>
      <c r="E41" s="8">
        <v>101</v>
      </c>
      <c r="F41" s="8">
        <v>94.280113</v>
      </c>
      <c r="G41" s="8">
        <f t="shared" si="1"/>
        <v>1.3456440853067032E-2</v>
      </c>
      <c r="H41" s="8">
        <f t="shared" si="0"/>
        <v>-0.98206720929187485</v>
      </c>
    </row>
    <row r="42" spans="1:8" ht="14.25" customHeight="1" x14ac:dyDescent="0.35">
      <c r="A42" s="6">
        <v>44237</v>
      </c>
      <c r="B42" s="8">
        <v>102</v>
      </c>
      <c r="C42" s="8">
        <v>102.5</v>
      </c>
      <c r="D42" s="8">
        <v>98.599997999999999</v>
      </c>
      <c r="E42" s="8">
        <v>100</v>
      </c>
      <c r="F42" s="8">
        <v>93.346642000000003</v>
      </c>
      <c r="G42" s="8">
        <f t="shared" si="1"/>
        <v>-9.9503794318127892E-3</v>
      </c>
      <c r="H42" s="8">
        <f t="shared" si="0"/>
        <v>-1.0277019094274282</v>
      </c>
    </row>
    <row r="43" spans="1:8" ht="14.25" customHeight="1" x14ac:dyDescent="0.35">
      <c r="A43" s="6">
        <v>44238</v>
      </c>
      <c r="B43" s="8">
        <v>100</v>
      </c>
      <c r="C43" s="8">
        <v>100.349998</v>
      </c>
      <c r="D43" s="8">
        <v>98.900002000000001</v>
      </c>
      <c r="E43" s="8">
        <v>99.449996999999996</v>
      </c>
      <c r="F43" s="8">
        <v>92.833236999999997</v>
      </c>
      <c r="G43" s="8">
        <f t="shared" si="1"/>
        <v>-5.5151641961719931E-3</v>
      </c>
      <c r="H43" s="8">
        <f t="shared" si="0"/>
        <v>-1.0528007965091846</v>
      </c>
    </row>
    <row r="44" spans="1:8" ht="14.25" customHeight="1" x14ac:dyDescent="0.35">
      <c r="A44" s="6">
        <v>44239</v>
      </c>
      <c r="B44" s="8">
        <v>98.900002000000001</v>
      </c>
      <c r="C44" s="8">
        <v>99.400002000000001</v>
      </c>
      <c r="D44" s="8">
        <v>96.550003000000004</v>
      </c>
      <c r="E44" s="8">
        <v>97</v>
      </c>
      <c r="F44" s="8">
        <v>90.546249000000003</v>
      </c>
      <c r="G44" s="8">
        <f t="shared" si="1"/>
        <v>-2.4943974152594636E-2</v>
      </c>
      <c r="H44" s="8">
        <f t="shared" si="0"/>
        <v>-1.1646050320918739</v>
      </c>
    </row>
    <row r="45" spans="1:8" ht="14.25" customHeight="1" x14ac:dyDescent="0.35">
      <c r="A45" s="6">
        <v>44242</v>
      </c>
      <c r="B45" s="8">
        <v>97</v>
      </c>
      <c r="C45" s="8">
        <v>99.25</v>
      </c>
      <c r="D45" s="8">
        <v>95.599997999999999</v>
      </c>
      <c r="E45" s="8">
        <v>98.449996999999996</v>
      </c>
      <c r="F45" s="8">
        <v>91.899772999999996</v>
      </c>
      <c r="G45" s="8">
        <f t="shared" si="1"/>
        <v>1.4837800438299822E-2</v>
      </c>
      <c r="H45" s="8">
        <f t="shared" si="0"/>
        <v>-1.0984351544349629</v>
      </c>
    </row>
    <row r="46" spans="1:8" ht="14.25" customHeight="1" x14ac:dyDescent="0.35">
      <c r="A46" s="6">
        <v>44243</v>
      </c>
      <c r="B46" s="8">
        <v>99.25</v>
      </c>
      <c r="C46" s="8">
        <v>104.849998</v>
      </c>
      <c r="D46" s="8">
        <v>99.25</v>
      </c>
      <c r="E46" s="8">
        <v>103.75</v>
      </c>
      <c r="F46" s="8">
        <v>96.847144999999998</v>
      </c>
      <c r="G46" s="8">
        <f t="shared" si="1"/>
        <v>5.2435351560966084E-2</v>
      </c>
      <c r="H46" s="8">
        <f t="shared" si="0"/>
        <v>-0.8565724316733202</v>
      </c>
    </row>
    <row r="47" spans="1:8" ht="14.25" customHeight="1" x14ac:dyDescent="0.35">
      <c r="A47" s="6">
        <v>44244</v>
      </c>
      <c r="B47" s="8">
        <v>102</v>
      </c>
      <c r="C47" s="8">
        <v>103.5</v>
      </c>
      <c r="D47" s="8">
        <v>100.800003</v>
      </c>
      <c r="E47" s="8">
        <v>102.25</v>
      </c>
      <c r="F47" s="8">
        <v>97.084518000000003</v>
      </c>
      <c r="G47" s="8">
        <f t="shared" si="1"/>
        <v>2.4480078690702674E-3</v>
      </c>
      <c r="H47" s="8">
        <f t="shared" si="0"/>
        <v>-0.84496795153920035</v>
      </c>
    </row>
    <row r="48" spans="1:8" ht="14.25" customHeight="1" x14ac:dyDescent="0.35">
      <c r="A48" s="6">
        <v>44245</v>
      </c>
      <c r="B48" s="8">
        <v>103.699997</v>
      </c>
      <c r="C48" s="8">
        <v>115.5</v>
      </c>
      <c r="D48" s="8">
        <v>103.349998</v>
      </c>
      <c r="E48" s="8">
        <v>110.699997</v>
      </c>
      <c r="F48" s="8">
        <v>105.10762800000001</v>
      </c>
      <c r="G48" s="8">
        <f t="shared" si="1"/>
        <v>7.9402935033426575E-2</v>
      </c>
      <c r="H48" s="8">
        <f t="shared" si="0"/>
        <v>-0.45274128461054347</v>
      </c>
    </row>
    <row r="49" spans="1:8" ht="14.25" customHeight="1" x14ac:dyDescent="0.35">
      <c r="A49" s="6">
        <v>44246</v>
      </c>
      <c r="B49" s="8">
        <v>110.699997</v>
      </c>
      <c r="C49" s="8">
        <v>112.199997</v>
      </c>
      <c r="D49" s="8">
        <v>103.849998</v>
      </c>
      <c r="E49" s="8">
        <v>105.099998</v>
      </c>
      <c r="F49" s="8">
        <v>99.790535000000006</v>
      </c>
      <c r="G49" s="8">
        <f t="shared" si="1"/>
        <v>-5.1911514605390854E-2</v>
      </c>
      <c r="H49" s="8">
        <f t="shared" si="0"/>
        <v>-0.71267859883653473</v>
      </c>
    </row>
    <row r="50" spans="1:8" ht="14.25" customHeight="1" x14ac:dyDescent="0.35">
      <c r="A50" s="6">
        <v>44249</v>
      </c>
      <c r="B50" s="8">
        <v>105.900002</v>
      </c>
      <c r="C50" s="8">
        <v>108.550003</v>
      </c>
      <c r="D50" s="8">
        <v>105.300003</v>
      </c>
      <c r="E50" s="8">
        <v>106.300003</v>
      </c>
      <c r="F50" s="8">
        <v>100.92991600000001</v>
      </c>
      <c r="G50" s="8">
        <f t="shared" si="1"/>
        <v>1.1353035849946751E-2</v>
      </c>
      <c r="H50" s="8">
        <f t="shared" si="0"/>
        <v>-0.6569775537316016</v>
      </c>
    </row>
    <row r="51" spans="1:8" ht="14.25" customHeight="1" x14ac:dyDescent="0.35">
      <c r="A51" s="6">
        <v>44250</v>
      </c>
      <c r="B51" s="8">
        <v>109.75</v>
      </c>
      <c r="C51" s="8">
        <v>114.400002</v>
      </c>
      <c r="D51" s="8">
        <v>109.449997</v>
      </c>
      <c r="E51" s="8">
        <v>112.199997</v>
      </c>
      <c r="F51" s="8">
        <v>106.531853</v>
      </c>
      <c r="G51" s="8">
        <f t="shared" si="1"/>
        <v>5.4017654642658883E-2</v>
      </c>
      <c r="H51" s="8">
        <f t="shared" si="0"/>
        <v>-0.38311503933826585</v>
      </c>
    </row>
    <row r="52" spans="1:8" ht="14.25" customHeight="1" x14ac:dyDescent="0.35">
      <c r="A52" s="6">
        <v>44251</v>
      </c>
      <c r="B52" s="8">
        <v>114</v>
      </c>
      <c r="C52" s="8">
        <v>115.349998</v>
      </c>
      <c r="D52" s="8">
        <v>111</v>
      </c>
      <c r="E52" s="8">
        <v>113.599998</v>
      </c>
      <c r="F52" s="8">
        <v>107.86113</v>
      </c>
      <c r="G52" s="8">
        <f t="shared" si="1"/>
        <v>1.2400536764771437E-2</v>
      </c>
      <c r="H52" s="8">
        <f t="shared" si="0"/>
        <v>-0.31813052745510256</v>
      </c>
    </row>
    <row r="53" spans="1:8" ht="14.25" customHeight="1" x14ac:dyDescent="0.35">
      <c r="A53" s="6">
        <v>44252</v>
      </c>
      <c r="B53" s="8">
        <v>116</v>
      </c>
      <c r="C53" s="8">
        <v>120.5</v>
      </c>
      <c r="D53" s="8">
        <v>115.349998</v>
      </c>
      <c r="E53" s="8">
        <v>119.050003</v>
      </c>
      <c r="F53" s="8">
        <v>113.03581200000001</v>
      </c>
      <c r="G53" s="8">
        <f t="shared" si="1"/>
        <v>4.6860122459805295E-2</v>
      </c>
      <c r="H53" s="8">
        <f t="shared" si="0"/>
        <v>-6.5155275554565628E-2</v>
      </c>
    </row>
    <row r="54" spans="1:8" ht="14.25" customHeight="1" x14ac:dyDescent="0.35">
      <c r="A54" s="6">
        <v>44253</v>
      </c>
      <c r="B54" s="8">
        <v>115.5</v>
      </c>
      <c r="C54" s="8">
        <v>118.400002</v>
      </c>
      <c r="D54" s="8">
        <v>110.050003</v>
      </c>
      <c r="E54" s="8">
        <v>111</v>
      </c>
      <c r="F54" s="8">
        <v>105.392487</v>
      </c>
      <c r="G54" s="8">
        <f t="shared" si="1"/>
        <v>-7.0013336125927389E-2</v>
      </c>
      <c r="H54" s="8">
        <f t="shared" si="0"/>
        <v>-0.43881535113653786</v>
      </c>
    </row>
    <row r="55" spans="1:8" ht="14.25" customHeight="1" x14ac:dyDescent="0.35">
      <c r="A55" s="6">
        <v>44256</v>
      </c>
      <c r="B55" s="8">
        <v>114.300003</v>
      </c>
      <c r="C55" s="8">
        <v>117.650002</v>
      </c>
      <c r="D55" s="8">
        <v>113.5</v>
      </c>
      <c r="E55" s="8">
        <v>117.050003</v>
      </c>
      <c r="F55" s="8">
        <v>111.136848</v>
      </c>
      <c r="G55" s="8">
        <f t="shared" si="1"/>
        <v>5.3070954091620014E-2</v>
      </c>
      <c r="H55" s="8">
        <f t="shared" si="0"/>
        <v>-0.157990138885308</v>
      </c>
    </row>
    <row r="56" spans="1:8" ht="14.25" customHeight="1" x14ac:dyDescent="0.35">
      <c r="A56" s="6">
        <v>44257</v>
      </c>
      <c r="B56" s="8">
        <v>115.900002</v>
      </c>
      <c r="C56" s="8">
        <v>116.650002</v>
      </c>
      <c r="D56" s="8">
        <v>112.75</v>
      </c>
      <c r="E56" s="8">
        <v>113.5</v>
      </c>
      <c r="F56" s="8">
        <v>107.76618999999999</v>
      </c>
      <c r="G56" s="8">
        <f t="shared" si="1"/>
        <v>-3.0798333906278102E-2</v>
      </c>
      <c r="H56" s="8">
        <f t="shared" si="0"/>
        <v>-0.32277186974733213</v>
      </c>
    </row>
    <row r="57" spans="1:8" ht="14.25" customHeight="1" x14ac:dyDescent="0.35">
      <c r="A57" s="6">
        <v>44258</v>
      </c>
      <c r="B57" s="8">
        <v>114.050003</v>
      </c>
      <c r="C57" s="8">
        <v>115.800003</v>
      </c>
      <c r="D57" s="8">
        <v>113.199997</v>
      </c>
      <c r="E57" s="8">
        <v>114</v>
      </c>
      <c r="F57" s="8">
        <v>108.24092899999999</v>
      </c>
      <c r="G57" s="8">
        <f t="shared" si="1"/>
        <v>4.3955936876204733E-3</v>
      </c>
      <c r="H57" s="8">
        <f t="shared" si="0"/>
        <v>-0.2995632516888681</v>
      </c>
    </row>
    <row r="58" spans="1:8" ht="14.25" customHeight="1" x14ac:dyDescent="0.35">
      <c r="A58" s="6">
        <v>44259</v>
      </c>
      <c r="B58" s="8">
        <v>113.949997</v>
      </c>
      <c r="C58" s="8">
        <v>117</v>
      </c>
      <c r="D58" s="8">
        <v>112.300003</v>
      </c>
      <c r="E58" s="8">
        <v>112.699997</v>
      </c>
      <c r="F58" s="8">
        <v>107.006592</v>
      </c>
      <c r="G58" s="8">
        <f t="shared" si="1"/>
        <v>-1.1469126563831263E-2</v>
      </c>
      <c r="H58" s="8">
        <f t="shared" si="0"/>
        <v>-0.35990642127980182</v>
      </c>
    </row>
    <row r="59" spans="1:8" ht="14.25" customHeight="1" x14ac:dyDescent="0.35">
      <c r="A59" s="6">
        <v>44260</v>
      </c>
      <c r="B59" s="8">
        <v>116.25</v>
      </c>
      <c r="C59" s="8">
        <v>118.25</v>
      </c>
      <c r="D59" s="8">
        <v>113.5</v>
      </c>
      <c r="E59" s="8">
        <v>114.949997</v>
      </c>
      <c r="F59" s="8">
        <v>109.142929</v>
      </c>
      <c r="G59" s="8">
        <f t="shared" si="1"/>
        <v>1.9767858447074845E-2</v>
      </c>
      <c r="H59" s="8">
        <f t="shared" si="0"/>
        <v>-0.25546707781494032</v>
      </c>
    </row>
    <row r="60" spans="1:8" ht="14.25" customHeight="1" x14ac:dyDescent="0.35">
      <c r="A60" s="6">
        <v>44263</v>
      </c>
      <c r="B60" s="8">
        <v>118.949997</v>
      </c>
      <c r="C60" s="8">
        <v>122.349998</v>
      </c>
      <c r="D60" s="8">
        <v>117.199997</v>
      </c>
      <c r="E60" s="8">
        <v>118.25</v>
      </c>
      <c r="F60" s="8">
        <v>112.276222</v>
      </c>
      <c r="G60" s="8">
        <f t="shared" si="1"/>
        <v>2.8303804416820486E-2</v>
      </c>
      <c r="H60" s="8">
        <f t="shared" si="0"/>
        <v>-0.10228943599014978</v>
      </c>
    </row>
    <row r="61" spans="1:8" ht="14.25" customHeight="1" x14ac:dyDescent="0.35">
      <c r="A61" s="6">
        <v>44264</v>
      </c>
      <c r="B61" s="8">
        <v>119.400002</v>
      </c>
      <c r="C61" s="8">
        <v>119.550003</v>
      </c>
      <c r="D61" s="8">
        <v>114.199997</v>
      </c>
      <c r="E61" s="8">
        <v>116.75</v>
      </c>
      <c r="F61" s="8">
        <v>110.851997</v>
      </c>
      <c r="G61" s="8">
        <f t="shared" si="1"/>
        <v>-1.2766151668688289E-2</v>
      </c>
      <c r="H61" s="8">
        <f t="shared" si="0"/>
        <v>-0.17191568126242809</v>
      </c>
    </row>
    <row r="62" spans="1:8" ht="14.25" customHeight="1" x14ac:dyDescent="0.35">
      <c r="A62" s="6">
        <v>44265</v>
      </c>
      <c r="B62" s="8">
        <v>116.900002</v>
      </c>
      <c r="C62" s="8">
        <v>117</v>
      </c>
      <c r="D62" s="8">
        <v>113.599998</v>
      </c>
      <c r="E62" s="8">
        <v>114.400002</v>
      </c>
      <c r="F62" s="8">
        <v>108.62072000000001</v>
      </c>
      <c r="G62" s="8">
        <f t="shared" si="1"/>
        <v>-2.033377003784078E-2</v>
      </c>
      <c r="H62" s="8">
        <f t="shared" si="0"/>
        <v>-0.28099636701951847</v>
      </c>
    </row>
    <row r="63" spans="1:8" ht="14.25" customHeight="1" x14ac:dyDescent="0.35">
      <c r="A63" s="6">
        <v>44267</v>
      </c>
      <c r="B63" s="8">
        <v>116.75</v>
      </c>
      <c r="C63" s="8">
        <v>117.400002</v>
      </c>
      <c r="D63" s="8">
        <v>114</v>
      </c>
      <c r="E63" s="8">
        <v>115.050003</v>
      </c>
      <c r="F63" s="8">
        <v>109.23788500000001</v>
      </c>
      <c r="G63" s="8">
        <f t="shared" si="1"/>
        <v>5.6657541799197157E-3</v>
      </c>
      <c r="H63" s="8">
        <f t="shared" si="0"/>
        <v>-0.25082495332893906</v>
      </c>
    </row>
    <row r="64" spans="1:8" ht="14.25" customHeight="1" x14ac:dyDescent="0.35">
      <c r="A64" s="6">
        <v>44270</v>
      </c>
      <c r="B64" s="8">
        <v>116</v>
      </c>
      <c r="C64" s="8">
        <v>116.849998</v>
      </c>
      <c r="D64" s="8">
        <v>112.800003</v>
      </c>
      <c r="E64" s="8">
        <v>114.349998</v>
      </c>
      <c r="F64" s="8">
        <v>108.57324199999999</v>
      </c>
      <c r="G64" s="8">
        <f t="shared" si="1"/>
        <v>-6.1029486610099434E-3</v>
      </c>
      <c r="H64" s="8">
        <f t="shared" si="0"/>
        <v>-0.2833174292625194</v>
      </c>
    </row>
    <row r="65" spans="1:8" ht="14.25" customHeight="1" x14ac:dyDescent="0.35">
      <c r="A65" s="6">
        <v>44271</v>
      </c>
      <c r="B65" s="8">
        <v>113.800003</v>
      </c>
      <c r="C65" s="8">
        <v>116.300003</v>
      </c>
      <c r="D65" s="8">
        <v>113.449997</v>
      </c>
      <c r="E65" s="8">
        <v>115.099998</v>
      </c>
      <c r="F65" s="8">
        <v>109.285355</v>
      </c>
      <c r="G65" s="8">
        <f t="shared" si="1"/>
        <v>6.5374104669641778E-3</v>
      </c>
      <c r="H65" s="8">
        <f t="shared" si="0"/>
        <v>-0.24850428218282497</v>
      </c>
    </row>
    <row r="66" spans="1:8" ht="14.25" customHeight="1" x14ac:dyDescent="0.35">
      <c r="A66" s="6">
        <v>44272</v>
      </c>
      <c r="B66" s="8">
        <v>114.800003</v>
      </c>
      <c r="C66" s="8">
        <v>114.849998</v>
      </c>
      <c r="D66" s="8">
        <v>108.75</v>
      </c>
      <c r="E66" s="8">
        <v>109.349998</v>
      </c>
      <c r="F66" s="8">
        <v>103.825836</v>
      </c>
      <c r="G66" s="8">
        <f t="shared" si="1"/>
        <v>-5.1247555689124362E-2</v>
      </c>
      <c r="H66" s="8">
        <f t="shared" si="0"/>
        <v>-0.51540439204093158</v>
      </c>
    </row>
    <row r="67" spans="1:8" ht="14.25" customHeight="1" x14ac:dyDescent="0.35">
      <c r="A67" s="6">
        <v>44273</v>
      </c>
      <c r="B67" s="8">
        <v>110</v>
      </c>
      <c r="C67" s="8">
        <v>112.199997</v>
      </c>
      <c r="D67" s="8">
        <v>107.5</v>
      </c>
      <c r="E67" s="8">
        <v>110.199997</v>
      </c>
      <c r="F67" s="8">
        <v>104.63288900000001</v>
      </c>
      <c r="G67" s="8">
        <f t="shared" si="1"/>
        <v>7.7430871004443144E-3</v>
      </c>
      <c r="H67" s="8">
        <f t="shared" si="0"/>
        <v>-0.4759499026690075</v>
      </c>
    </row>
    <row r="68" spans="1:8" ht="14.25" customHeight="1" x14ac:dyDescent="0.35">
      <c r="A68" s="6">
        <v>44274</v>
      </c>
      <c r="B68" s="8">
        <v>106.25</v>
      </c>
      <c r="C68" s="8">
        <v>113.25</v>
      </c>
      <c r="D68" s="8">
        <v>104.449997</v>
      </c>
      <c r="E68" s="8">
        <v>110.5</v>
      </c>
      <c r="F68" s="8">
        <v>104.91773999999999</v>
      </c>
      <c r="G68" s="8">
        <f t="shared" si="1"/>
        <v>2.7186859501190921E-3</v>
      </c>
      <c r="H68" s="8">
        <f t="shared" si="0"/>
        <v>-0.46202436029188809</v>
      </c>
    </row>
    <row r="69" spans="1:8" ht="14.25" customHeight="1" x14ac:dyDescent="0.35">
      <c r="A69" s="6">
        <v>44277</v>
      </c>
      <c r="B69" s="8">
        <v>110.5</v>
      </c>
      <c r="C69" s="8">
        <v>111.25</v>
      </c>
      <c r="D69" s="8">
        <v>108.550003</v>
      </c>
      <c r="E69" s="8">
        <v>109.599998</v>
      </c>
      <c r="F69" s="8">
        <v>104.06321</v>
      </c>
      <c r="G69" s="8">
        <f t="shared" si="1"/>
        <v>-8.1781115712476916E-3</v>
      </c>
      <c r="H69" s="8">
        <f t="shared" si="0"/>
        <v>-0.50379986301970114</v>
      </c>
    </row>
    <row r="70" spans="1:8" ht="14.25" customHeight="1" x14ac:dyDescent="0.35">
      <c r="A70" s="6">
        <v>44278</v>
      </c>
      <c r="B70" s="8">
        <v>109.599998</v>
      </c>
      <c r="C70" s="8">
        <v>110.300003</v>
      </c>
      <c r="D70" s="8">
        <v>106.599998</v>
      </c>
      <c r="E70" s="8">
        <v>107.150002</v>
      </c>
      <c r="F70" s="8">
        <v>101.736977</v>
      </c>
      <c r="G70" s="8">
        <f t="shared" si="1"/>
        <v>-2.2607677015037308E-2</v>
      </c>
      <c r="H70" s="8">
        <f t="shared" si="0"/>
        <v>-0.61752267326279275</v>
      </c>
    </row>
    <row r="71" spans="1:8" ht="14.25" customHeight="1" x14ac:dyDescent="0.35">
      <c r="A71" s="6">
        <v>44279</v>
      </c>
      <c r="B71" s="8">
        <v>105</v>
      </c>
      <c r="C71" s="8">
        <v>106</v>
      </c>
      <c r="D71" s="8">
        <v>102.849998</v>
      </c>
      <c r="E71" s="8">
        <v>104.800003</v>
      </c>
      <c r="F71" s="8">
        <v>99.505691999999996</v>
      </c>
      <c r="G71" s="8">
        <f t="shared" si="1"/>
        <v>-2.2175977400777872E-2</v>
      </c>
      <c r="H71" s="8">
        <f t="shared" si="0"/>
        <v>-0.72660375011676925</v>
      </c>
    </row>
    <row r="72" spans="1:8" ht="14.25" customHeight="1" x14ac:dyDescent="0.35">
      <c r="A72" s="6">
        <v>44280</v>
      </c>
      <c r="B72" s="8">
        <v>106</v>
      </c>
      <c r="C72" s="8">
        <v>107.699997</v>
      </c>
      <c r="D72" s="8">
        <v>101.300003</v>
      </c>
      <c r="E72" s="8">
        <v>102</v>
      </c>
      <c r="F72" s="8">
        <v>96.847144999999998</v>
      </c>
      <c r="G72" s="8">
        <f t="shared" si="1"/>
        <v>-2.7080937715108291E-2</v>
      </c>
      <c r="H72" s="8">
        <f t="shared" si="0"/>
        <v>-0.8565724316733202</v>
      </c>
    </row>
    <row r="73" spans="1:8" ht="14.25" customHeight="1" x14ac:dyDescent="0.35">
      <c r="A73" s="6">
        <v>44281</v>
      </c>
      <c r="B73" s="8">
        <v>103</v>
      </c>
      <c r="C73" s="8">
        <v>104</v>
      </c>
      <c r="D73" s="8">
        <v>100.25</v>
      </c>
      <c r="E73" s="8">
        <v>102.400002</v>
      </c>
      <c r="F73" s="8">
        <v>97.226935999999995</v>
      </c>
      <c r="G73" s="8">
        <f t="shared" si="1"/>
        <v>3.9138815740977747E-3</v>
      </c>
      <c r="H73" s="8">
        <f t="shared" si="0"/>
        <v>-0.83800554700397123</v>
      </c>
    </row>
    <row r="74" spans="1:8" ht="14.25" customHeight="1" x14ac:dyDescent="0.35">
      <c r="A74" s="6">
        <v>44285</v>
      </c>
      <c r="B74" s="8">
        <v>104.050003</v>
      </c>
      <c r="C74" s="8">
        <v>106.300003</v>
      </c>
      <c r="D74" s="8">
        <v>102.599998</v>
      </c>
      <c r="E74" s="8">
        <v>103.5</v>
      </c>
      <c r="F74" s="8">
        <v>98.271370000000005</v>
      </c>
      <c r="G74" s="8">
        <f t="shared" si="1"/>
        <v>1.0684941042129978E-2</v>
      </c>
      <c r="H74" s="8">
        <f t="shared" si="0"/>
        <v>-0.78694618640104186</v>
      </c>
    </row>
    <row r="75" spans="1:8" ht="14.25" customHeight="1" x14ac:dyDescent="0.35">
      <c r="A75" s="6">
        <v>44286</v>
      </c>
      <c r="B75" s="8">
        <v>102.800003</v>
      </c>
      <c r="C75" s="8">
        <v>104.199997</v>
      </c>
      <c r="D75" s="8">
        <v>101.900002</v>
      </c>
      <c r="E75" s="8">
        <v>102.150002</v>
      </c>
      <c r="F75" s="8">
        <v>96.989563000000004</v>
      </c>
      <c r="G75" s="8">
        <f t="shared" si="1"/>
        <v>-1.3129358683449546E-2</v>
      </c>
      <c r="H75" s="8">
        <f t="shared" si="0"/>
        <v>-0.84961002713809031</v>
      </c>
    </row>
    <row r="76" spans="1:8" ht="14.25" customHeight="1" x14ac:dyDescent="0.35">
      <c r="A76" s="6">
        <v>44287</v>
      </c>
      <c r="B76" s="8">
        <v>103</v>
      </c>
      <c r="C76" s="8">
        <v>105.25</v>
      </c>
      <c r="D76" s="8">
        <v>101.150002</v>
      </c>
      <c r="E76" s="8">
        <v>104.349998</v>
      </c>
      <c r="F76" s="8">
        <v>99.078429999999997</v>
      </c>
      <c r="G76" s="8">
        <f t="shared" si="1"/>
        <v>2.1308383938260955E-2</v>
      </c>
      <c r="H76" s="8">
        <f t="shared" si="0"/>
        <v>-0.74749135481934359</v>
      </c>
    </row>
    <row r="77" spans="1:8" ht="14.25" customHeight="1" x14ac:dyDescent="0.35">
      <c r="A77" s="6">
        <v>44291</v>
      </c>
      <c r="B77" s="8">
        <v>102.150002</v>
      </c>
      <c r="C77" s="8">
        <v>104.5</v>
      </c>
      <c r="D77" s="8">
        <v>99.400002000000001</v>
      </c>
      <c r="E77" s="8">
        <v>103.449997</v>
      </c>
      <c r="F77" s="8">
        <v>98.223892000000006</v>
      </c>
      <c r="G77" s="8">
        <f t="shared" si="1"/>
        <v>-8.6622735575003409E-3</v>
      </c>
      <c r="H77" s="8">
        <f t="shared" si="0"/>
        <v>-0.78926724864404219</v>
      </c>
    </row>
    <row r="78" spans="1:8" ht="14.25" customHeight="1" x14ac:dyDescent="0.35">
      <c r="A78" s="6">
        <v>44292</v>
      </c>
      <c r="B78" s="8">
        <v>102.650002</v>
      </c>
      <c r="C78" s="8">
        <v>104.400002</v>
      </c>
      <c r="D78" s="8">
        <v>101.300003</v>
      </c>
      <c r="E78" s="8">
        <v>103.949997</v>
      </c>
      <c r="F78" s="8">
        <v>98.698631000000006</v>
      </c>
      <c r="G78" s="8">
        <f t="shared" si="1"/>
        <v>4.8215908722334345E-3</v>
      </c>
      <c r="H78" s="8">
        <f t="shared" si="0"/>
        <v>-0.7660586305855781</v>
      </c>
    </row>
    <row r="79" spans="1:8" ht="14.25" customHeight="1" x14ac:dyDescent="0.35">
      <c r="A79" s="6">
        <v>44293</v>
      </c>
      <c r="B79" s="8">
        <v>103.900002</v>
      </c>
      <c r="C79" s="8">
        <v>105.349998</v>
      </c>
      <c r="D79" s="8">
        <v>103.449997</v>
      </c>
      <c r="E79" s="8">
        <v>104.650002</v>
      </c>
      <c r="F79" s="8">
        <v>99.363274000000004</v>
      </c>
      <c r="G79" s="8">
        <f t="shared" si="1"/>
        <v>6.7114924988091905E-3</v>
      </c>
      <c r="H79" s="8">
        <f t="shared" si="0"/>
        <v>-0.73356615465199837</v>
      </c>
    </row>
    <row r="80" spans="1:8" ht="14.25" customHeight="1" x14ac:dyDescent="0.35">
      <c r="A80" s="6">
        <v>44294</v>
      </c>
      <c r="B80" s="8">
        <v>103.800003</v>
      </c>
      <c r="C80" s="8">
        <v>105.699997</v>
      </c>
      <c r="D80" s="8">
        <v>103.300003</v>
      </c>
      <c r="E80" s="8">
        <v>103.599998</v>
      </c>
      <c r="F80" s="8">
        <v>98.366318000000007</v>
      </c>
      <c r="G80" s="8">
        <f t="shared" si="1"/>
        <v>-1.0084119814632007E-2</v>
      </c>
      <c r="H80" s="8">
        <f t="shared" si="0"/>
        <v>-0.78230445301192675</v>
      </c>
    </row>
    <row r="81" spans="1:8" ht="14.25" customHeight="1" x14ac:dyDescent="0.35">
      <c r="A81" s="6">
        <v>44295</v>
      </c>
      <c r="B81" s="8">
        <v>103</v>
      </c>
      <c r="C81" s="8">
        <v>104.900002</v>
      </c>
      <c r="D81" s="8">
        <v>103</v>
      </c>
      <c r="E81" s="8">
        <v>103.800003</v>
      </c>
      <c r="F81" s="8">
        <v>98.556213</v>
      </c>
      <c r="G81" s="8">
        <f t="shared" si="1"/>
        <v>1.9286270382249517E-3</v>
      </c>
      <c r="H81" s="8">
        <f t="shared" si="0"/>
        <v>-0.773021035120808</v>
      </c>
    </row>
    <row r="82" spans="1:8" ht="14.25" customHeight="1" x14ac:dyDescent="0.35">
      <c r="A82" s="6">
        <v>44298</v>
      </c>
      <c r="B82" s="8">
        <v>100.849998</v>
      </c>
      <c r="C82" s="8">
        <v>102.25</v>
      </c>
      <c r="D82" s="8">
        <v>97.449996999999996</v>
      </c>
      <c r="E82" s="8">
        <v>98.050003000000004</v>
      </c>
      <c r="F82" s="8">
        <v>93.096694999999997</v>
      </c>
      <c r="G82" s="8">
        <f t="shared" si="1"/>
        <v>-5.698839156160395E-2</v>
      </c>
      <c r="H82" s="8">
        <f t="shared" si="0"/>
        <v>-1.0399210960918039</v>
      </c>
    </row>
    <row r="83" spans="1:8" ht="14.25" customHeight="1" x14ac:dyDescent="0.35">
      <c r="A83" s="6">
        <v>44299</v>
      </c>
      <c r="B83" s="8">
        <v>98.050003000000004</v>
      </c>
      <c r="C83" s="8">
        <v>102.5</v>
      </c>
      <c r="D83" s="8">
        <v>98.050003000000004</v>
      </c>
      <c r="E83" s="8">
        <v>102.050003</v>
      </c>
      <c r="F83" s="8">
        <v>96.894615000000002</v>
      </c>
      <c r="G83" s="8">
        <f t="shared" si="1"/>
        <v>3.9985260407122379E-2</v>
      </c>
      <c r="H83" s="8">
        <f t="shared" si="0"/>
        <v>-0.85425176052720542</v>
      </c>
    </row>
    <row r="84" spans="1:8" ht="14.25" customHeight="1" x14ac:dyDescent="0.35">
      <c r="A84" s="6">
        <v>44301</v>
      </c>
      <c r="B84" s="8">
        <v>104.25</v>
      </c>
      <c r="C84" s="8">
        <v>106.75</v>
      </c>
      <c r="D84" s="8">
        <v>103.800003</v>
      </c>
      <c r="E84" s="8">
        <v>105.099998</v>
      </c>
      <c r="F84" s="8">
        <v>99.790535000000006</v>
      </c>
      <c r="G84" s="8">
        <f t="shared" si="1"/>
        <v>2.9449394543413134E-2</v>
      </c>
      <c r="H84" s="8">
        <f t="shared" si="0"/>
        <v>-0.71267859883653473</v>
      </c>
    </row>
    <row r="85" spans="1:8" ht="14.25" customHeight="1" x14ac:dyDescent="0.35">
      <c r="A85" s="6">
        <v>44302</v>
      </c>
      <c r="B85" s="8">
        <v>104.599998</v>
      </c>
      <c r="C85" s="8">
        <v>107.849998</v>
      </c>
      <c r="D85" s="8">
        <v>104.199997</v>
      </c>
      <c r="E85" s="8">
        <v>107.300003</v>
      </c>
      <c r="F85" s="8">
        <v>101.879402</v>
      </c>
      <c r="G85" s="8">
        <f t="shared" si="1"/>
        <v>2.071644130296765E-2</v>
      </c>
      <c r="H85" s="8">
        <f t="shared" si="0"/>
        <v>-0.61055992651778801</v>
      </c>
    </row>
    <row r="86" spans="1:8" ht="14.25" customHeight="1" x14ac:dyDescent="0.35">
      <c r="A86" s="6">
        <v>44305</v>
      </c>
      <c r="B86" s="8">
        <v>103.949997</v>
      </c>
      <c r="C86" s="8">
        <v>105.949997</v>
      </c>
      <c r="D86" s="8">
        <v>101.900002</v>
      </c>
      <c r="E86" s="8">
        <v>103.050003</v>
      </c>
      <c r="F86" s="8">
        <v>97.844100999999995</v>
      </c>
      <c r="G86" s="8">
        <f t="shared" si="1"/>
        <v>-4.0414374570932249E-2</v>
      </c>
      <c r="H86" s="8">
        <f t="shared" si="0"/>
        <v>-0.80783413331339182</v>
      </c>
    </row>
    <row r="87" spans="1:8" ht="14.25" customHeight="1" x14ac:dyDescent="0.35">
      <c r="A87" s="6">
        <v>44306</v>
      </c>
      <c r="B87" s="8">
        <v>103.300003</v>
      </c>
      <c r="C87" s="8">
        <v>105</v>
      </c>
      <c r="D87" s="8">
        <v>102.199997</v>
      </c>
      <c r="E87" s="8">
        <v>102.849998</v>
      </c>
      <c r="F87" s="8">
        <v>97.654205000000005</v>
      </c>
      <c r="G87" s="8">
        <f t="shared" si="1"/>
        <v>-1.9426875210144644E-3</v>
      </c>
      <c r="H87" s="8">
        <f t="shared" si="0"/>
        <v>-0.81711760009162127</v>
      </c>
    </row>
    <row r="88" spans="1:8" ht="14.25" customHeight="1" x14ac:dyDescent="0.35">
      <c r="A88" s="6">
        <v>44308</v>
      </c>
      <c r="B88" s="8">
        <v>102.400002</v>
      </c>
      <c r="C88" s="8">
        <v>104.449997</v>
      </c>
      <c r="D88" s="8">
        <v>101.650002</v>
      </c>
      <c r="E88" s="8">
        <v>103.099998</v>
      </c>
      <c r="F88" s="8">
        <v>97.891570999999999</v>
      </c>
      <c r="G88" s="8">
        <f t="shared" si="1"/>
        <v>2.4277294190562376E-3</v>
      </c>
      <c r="H88" s="8">
        <f t="shared" si="0"/>
        <v>-0.80551346216727704</v>
      </c>
    </row>
    <row r="89" spans="1:8" ht="14.25" customHeight="1" x14ac:dyDescent="0.35">
      <c r="A89" s="6">
        <v>44309</v>
      </c>
      <c r="B89" s="8">
        <v>102</v>
      </c>
      <c r="C89" s="8">
        <v>103.650002</v>
      </c>
      <c r="D89" s="8">
        <v>101.599998</v>
      </c>
      <c r="E89" s="8">
        <v>102.400002</v>
      </c>
      <c r="F89" s="8">
        <v>97.226935999999995</v>
      </c>
      <c r="G89" s="8">
        <f t="shared" si="1"/>
        <v>-6.8126553530852077E-3</v>
      </c>
      <c r="H89" s="8">
        <f t="shared" si="0"/>
        <v>-0.83800554700397123</v>
      </c>
    </row>
    <row r="90" spans="1:8" ht="14.25" customHeight="1" x14ac:dyDescent="0.35">
      <c r="A90" s="6">
        <v>44312</v>
      </c>
      <c r="B90" s="8">
        <v>105.25</v>
      </c>
      <c r="C90" s="8">
        <v>105.699997</v>
      </c>
      <c r="D90" s="8">
        <v>102.5</v>
      </c>
      <c r="E90" s="8">
        <v>102.800003</v>
      </c>
      <c r="F90" s="8">
        <v>97.606728000000004</v>
      </c>
      <c r="G90" s="8">
        <f t="shared" si="1"/>
        <v>3.8986330519232685E-3</v>
      </c>
      <c r="H90" s="8">
        <f t="shared" si="0"/>
        <v>-0.8194386134475109</v>
      </c>
    </row>
    <row r="91" spans="1:8" ht="14.25" customHeight="1" x14ac:dyDescent="0.35">
      <c r="A91" s="6">
        <v>44313</v>
      </c>
      <c r="B91" s="8">
        <v>102.800003</v>
      </c>
      <c r="C91" s="8">
        <v>104</v>
      </c>
      <c r="D91" s="8">
        <v>102.800003</v>
      </c>
      <c r="E91" s="8">
        <v>103.199997</v>
      </c>
      <c r="F91" s="8">
        <v>97.986519000000001</v>
      </c>
      <c r="G91" s="8">
        <f t="shared" si="1"/>
        <v>3.8834825142610553E-3</v>
      </c>
      <c r="H91" s="8">
        <f t="shared" si="0"/>
        <v>-0.80087172877816193</v>
      </c>
    </row>
    <row r="92" spans="1:8" ht="14.25" customHeight="1" x14ac:dyDescent="0.35">
      <c r="A92" s="6">
        <v>44314</v>
      </c>
      <c r="B92" s="8">
        <v>103.75</v>
      </c>
      <c r="C92" s="8">
        <v>104.400002</v>
      </c>
      <c r="D92" s="8">
        <v>103.300003</v>
      </c>
      <c r="E92" s="8">
        <v>103.900002</v>
      </c>
      <c r="F92" s="8">
        <v>98.651161000000002</v>
      </c>
      <c r="G92" s="8">
        <f t="shared" si="1"/>
        <v>6.7600932955809243E-3</v>
      </c>
      <c r="H92" s="8">
        <f t="shared" si="0"/>
        <v>-0.76837930173169289</v>
      </c>
    </row>
    <row r="93" spans="1:8" ht="14.25" customHeight="1" x14ac:dyDescent="0.35">
      <c r="A93" s="6">
        <v>44315</v>
      </c>
      <c r="B93" s="8">
        <v>104.900002</v>
      </c>
      <c r="C93" s="8">
        <v>105.900002</v>
      </c>
      <c r="D93" s="8">
        <v>103.550003</v>
      </c>
      <c r="E93" s="8">
        <v>104.050003</v>
      </c>
      <c r="F93" s="8">
        <v>98.793578999999994</v>
      </c>
      <c r="G93" s="8">
        <f t="shared" si="1"/>
        <v>1.4426114840958683E-3</v>
      </c>
      <c r="H93" s="8">
        <f t="shared" si="0"/>
        <v>-0.76141689719646377</v>
      </c>
    </row>
    <row r="94" spans="1:8" ht="14.25" customHeight="1" x14ac:dyDescent="0.35">
      <c r="A94" s="6">
        <v>44316</v>
      </c>
      <c r="B94" s="8">
        <v>104.150002</v>
      </c>
      <c r="C94" s="8">
        <v>112.699997</v>
      </c>
      <c r="D94" s="8">
        <v>103.300003</v>
      </c>
      <c r="E94" s="8">
        <v>108.150002</v>
      </c>
      <c r="F94" s="8">
        <v>102.68646200000001</v>
      </c>
      <c r="G94" s="8">
        <f t="shared" si="1"/>
        <v>3.864767464464601E-2</v>
      </c>
      <c r="H94" s="8">
        <f t="shared" si="0"/>
        <v>-0.57110509493608907</v>
      </c>
    </row>
    <row r="95" spans="1:8" ht="14.25" customHeight="1" x14ac:dyDescent="0.35">
      <c r="A95" s="6">
        <v>44319</v>
      </c>
      <c r="B95" s="8">
        <v>108.150002</v>
      </c>
      <c r="C95" s="8">
        <v>110.699997</v>
      </c>
      <c r="D95" s="8">
        <v>106</v>
      </c>
      <c r="E95" s="8">
        <v>107.699997</v>
      </c>
      <c r="F95" s="8">
        <v>102.259186</v>
      </c>
      <c r="G95" s="8">
        <f t="shared" si="1"/>
        <v>-4.1696578895221419E-3</v>
      </c>
      <c r="H95" s="8">
        <f t="shared" si="0"/>
        <v>-0.59199338405821389</v>
      </c>
    </row>
    <row r="96" spans="1:8" ht="14.25" customHeight="1" x14ac:dyDescent="0.35">
      <c r="A96" s="6">
        <v>44320</v>
      </c>
      <c r="B96" s="8">
        <v>108</v>
      </c>
      <c r="C96" s="8">
        <v>110.300003</v>
      </c>
      <c r="D96" s="8">
        <v>107.699997</v>
      </c>
      <c r="E96" s="8">
        <v>109.650002</v>
      </c>
      <c r="F96" s="8">
        <v>104.11068</v>
      </c>
      <c r="G96" s="8">
        <f t="shared" si="1"/>
        <v>1.7943934500026147E-2</v>
      </c>
      <c r="H96" s="8">
        <f t="shared" si="0"/>
        <v>-0.50147919187358636</v>
      </c>
    </row>
    <row r="97" spans="1:8" ht="14.25" customHeight="1" x14ac:dyDescent="0.35">
      <c r="A97" s="6">
        <v>44321</v>
      </c>
      <c r="B97" s="8">
        <v>112.400002</v>
      </c>
      <c r="C97" s="8">
        <v>114</v>
      </c>
      <c r="D97" s="8">
        <v>110.5</v>
      </c>
      <c r="E97" s="8">
        <v>111.099998</v>
      </c>
      <c r="F97" s="8">
        <v>105.487427</v>
      </c>
      <c r="G97" s="8">
        <f t="shared" si="1"/>
        <v>1.313720644022807E-2</v>
      </c>
      <c r="H97" s="8">
        <f t="shared" si="0"/>
        <v>-0.43417400884430901</v>
      </c>
    </row>
    <row r="98" spans="1:8" ht="14.25" customHeight="1" x14ac:dyDescent="0.35">
      <c r="A98" s="6">
        <v>44322</v>
      </c>
      <c r="B98" s="8">
        <v>112.300003</v>
      </c>
      <c r="C98" s="8">
        <v>112.849998</v>
      </c>
      <c r="D98" s="8">
        <v>109.449997</v>
      </c>
      <c r="E98" s="8">
        <v>110.25</v>
      </c>
      <c r="F98" s="8">
        <v>104.680374</v>
      </c>
      <c r="G98" s="8">
        <f t="shared" si="1"/>
        <v>-7.680120009886585E-3</v>
      </c>
      <c r="H98" s="8">
        <f t="shared" si="0"/>
        <v>-0.47362849821623232</v>
      </c>
    </row>
    <row r="99" spans="1:8" ht="14.25" customHeight="1" x14ac:dyDescent="0.35">
      <c r="A99" s="6">
        <v>44323</v>
      </c>
      <c r="B99" s="8">
        <v>110.849998</v>
      </c>
      <c r="C99" s="8">
        <v>112.349998</v>
      </c>
      <c r="D99" s="8">
        <v>109.650002</v>
      </c>
      <c r="E99" s="8">
        <v>111.449997</v>
      </c>
      <c r="F99" s="8">
        <v>105.81974</v>
      </c>
      <c r="G99" s="8">
        <f t="shared" si="1"/>
        <v>1.0825430021672841E-2</v>
      </c>
      <c r="H99" s="8">
        <f t="shared" si="0"/>
        <v>-0.41792818641796031</v>
      </c>
    </row>
    <row r="100" spans="1:8" ht="14.25" customHeight="1" x14ac:dyDescent="0.35">
      <c r="A100" s="6">
        <v>44326</v>
      </c>
      <c r="B100" s="8">
        <v>113.849998</v>
      </c>
      <c r="C100" s="8">
        <v>114.949997</v>
      </c>
      <c r="D100" s="8">
        <v>112.5</v>
      </c>
      <c r="E100" s="8">
        <v>113.900002</v>
      </c>
      <c r="F100" s="8">
        <v>108.14598100000001</v>
      </c>
      <c r="G100" s="8">
        <f t="shared" si="1"/>
        <v>2.1744909888080782E-2</v>
      </c>
      <c r="H100" s="8">
        <f t="shared" si="0"/>
        <v>-0.30420498507798249</v>
      </c>
    </row>
    <row r="101" spans="1:8" ht="14.25" customHeight="1" x14ac:dyDescent="0.35">
      <c r="A101" s="6">
        <v>44327</v>
      </c>
      <c r="B101" s="8">
        <v>112.550003</v>
      </c>
      <c r="C101" s="8">
        <v>118.699997</v>
      </c>
      <c r="D101" s="8">
        <v>110.75</v>
      </c>
      <c r="E101" s="8">
        <v>118.099998</v>
      </c>
      <c r="F101" s="8">
        <v>112.133797</v>
      </c>
      <c r="G101" s="8">
        <f t="shared" si="1"/>
        <v>3.6210784021926325E-2</v>
      </c>
      <c r="H101" s="8">
        <f t="shared" si="0"/>
        <v>-0.10925218273515452</v>
      </c>
    </row>
    <row r="102" spans="1:8" ht="14.25" customHeight="1" x14ac:dyDescent="0.35">
      <c r="A102" s="6">
        <v>44328</v>
      </c>
      <c r="B102" s="8">
        <v>118.699997</v>
      </c>
      <c r="C102" s="8">
        <v>121.150002</v>
      </c>
      <c r="D102" s="8">
        <v>113.699997</v>
      </c>
      <c r="E102" s="8">
        <v>115.099998</v>
      </c>
      <c r="F102" s="8">
        <v>109.285355</v>
      </c>
      <c r="G102" s="8">
        <f t="shared" si="1"/>
        <v>-2.5730377196398271E-2</v>
      </c>
      <c r="H102" s="8">
        <f t="shared" si="0"/>
        <v>-0.24850428218282497</v>
      </c>
    </row>
    <row r="103" spans="1:8" ht="14.25" customHeight="1" x14ac:dyDescent="0.35">
      <c r="A103" s="6">
        <v>44330</v>
      </c>
      <c r="B103" s="8">
        <v>116</v>
      </c>
      <c r="C103" s="8">
        <v>116</v>
      </c>
      <c r="D103" s="8">
        <v>111.550003</v>
      </c>
      <c r="E103" s="8">
        <v>112.949997</v>
      </c>
      <c r="F103" s="8">
        <v>107.243965</v>
      </c>
      <c r="G103" s="8">
        <f t="shared" si="1"/>
        <v>-1.8856111355501248E-2</v>
      </c>
      <c r="H103" s="8">
        <f t="shared" si="0"/>
        <v>-0.34830194114568197</v>
      </c>
    </row>
    <row r="104" spans="1:8" ht="14.25" customHeight="1" x14ac:dyDescent="0.35">
      <c r="A104" s="6">
        <v>44333</v>
      </c>
      <c r="B104" s="8">
        <v>113.949997</v>
      </c>
      <c r="C104" s="8">
        <v>115.400002</v>
      </c>
      <c r="D104" s="8">
        <v>112.25</v>
      </c>
      <c r="E104" s="8">
        <v>114.25</v>
      </c>
      <c r="F104" s="8">
        <v>108.478302</v>
      </c>
      <c r="G104" s="8">
        <f t="shared" si="1"/>
        <v>1.1443885586096245E-2</v>
      </c>
      <c r="H104" s="8">
        <f t="shared" si="0"/>
        <v>-0.28795877155474831</v>
      </c>
    </row>
    <row r="105" spans="1:8" ht="14.25" customHeight="1" x14ac:dyDescent="0.35">
      <c r="A105" s="6">
        <v>44334</v>
      </c>
      <c r="B105" s="8">
        <v>115</v>
      </c>
      <c r="C105" s="8">
        <v>117.5</v>
      </c>
      <c r="D105" s="8">
        <v>114.300003</v>
      </c>
      <c r="E105" s="8">
        <v>116.099998</v>
      </c>
      <c r="F105" s="8">
        <v>110.23483299999999</v>
      </c>
      <c r="G105" s="8">
        <f t="shared" si="1"/>
        <v>1.6062764287738531E-2</v>
      </c>
      <c r="H105" s="8">
        <f t="shared" si="0"/>
        <v>-0.20208704606589689</v>
      </c>
    </row>
    <row r="106" spans="1:8" ht="14.25" customHeight="1" x14ac:dyDescent="0.35">
      <c r="A106" s="6">
        <v>44335</v>
      </c>
      <c r="B106" s="8">
        <v>114.5</v>
      </c>
      <c r="C106" s="8">
        <v>115.800003</v>
      </c>
      <c r="D106" s="8">
        <v>113.400002</v>
      </c>
      <c r="E106" s="8">
        <v>114.900002</v>
      </c>
      <c r="F106" s="8">
        <v>109.095467</v>
      </c>
      <c r="G106" s="8">
        <f t="shared" si="1"/>
        <v>-1.0389592764192887E-2</v>
      </c>
      <c r="H106" s="8">
        <f t="shared" si="0"/>
        <v>-0.2577873578641689</v>
      </c>
    </row>
    <row r="107" spans="1:8" ht="14.25" customHeight="1" x14ac:dyDescent="0.35">
      <c r="A107" s="6">
        <v>44336</v>
      </c>
      <c r="B107" s="8">
        <v>113.449997</v>
      </c>
      <c r="C107" s="8">
        <v>114.699997</v>
      </c>
      <c r="D107" s="8">
        <v>111.199997</v>
      </c>
      <c r="E107" s="8">
        <v>111.800003</v>
      </c>
      <c r="F107" s="8">
        <v>106.152069</v>
      </c>
      <c r="G107" s="8">
        <f t="shared" si="1"/>
        <v>-2.7350663693031192E-2</v>
      </c>
      <c r="H107" s="8">
        <f t="shared" si="0"/>
        <v>-0.40168158179783992</v>
      </c>
    </row>
    <row r="108" spans="1:8" ht="14.25" customHeight="1" x14ac:dyDescent="0.35">
      <c r="A108" s="6">
        <v>44337</v>
      </c>
      <c r="B108" s="8">
        <v>111.050003</v>
      </c>
      <c r="C108" s="8">
        <v>114.050003</v>
      </c>
      <c r="D108" s="8">
        <v>111.050003</v>
      </c>
      <c r="E108" s="8">
        <v>112.75</v>
      </c>
      <c r="F108" s="8">
        <v>107.05407700000001</v>
      </c>
      <c r="G108" s="8">
        <f t="shared" si="1"/>
        <v>8.4614200722539831E-3</v>
      </c>
      <c r="H108" s="8">
        <f t="shared" si="0"/>
        <v>-0.35758501682702593</v>
      </c>
    </row>
    <row r="109" spans="1:8" ht="14.25" customHeight="1" x14ac:dyDescent="0.35">
      <c r="A109" s="6">
        <v>44340</v>
      </c>
      <c r="B109" s="8">
        <v>113.25</v>
      </c>
      <c r="C109" s="8">
        <v>113.949997</v>
      </c>
      <c r="D109" s="8">
        <v>110.849998</v>
      </c>
      <c r="E109" s="8">
        <v>113.050003</v>
      </c>
      <c r="F109" s="8">
        <v>107.338921</v>
      </c>
      <c r="G109" s="8">
        <f t="shared" si="1"/>
        <v>2.6572152100042923E-3</v>
      </c>
      <c r="H109" s="8">
        <f t="shared" si="0"/>
        <v>-0.34365981665968143</v>
      </c>
    </row>
    <row r="110" spans="1:8" ht="14.25" customHeight="1" x14ac:dyDescent="0.35">
      <c r="A110" s="6">
        <v>44341</v>
      </c>
      <c r="B110" s="8">
        <v>114.400002</v>
      </c>
      <c r="C110" s="8">
        <v>117.099998</v>
      </c>
      <c r="D110" s="8">
        <v>113.699997</v>
      </c>
      <c r="E110" s="8">
        <v>114.599998</v>
      </c>
      <c r="F110" s="8">
        <v>108.810608</v>
      </c>
      <c r="G110" s="8">
        <f t="shared" si="1"/>
        <v>1.361751514153944E-2</v>
      </c>
      <c r="H110" s="8">
        <f t="shared" si="0"/>
        <v>-0.27171329133817451</v>
      </c>
    </row>
    <row r="111" spans="1:8" ht="14.25" customHeight="1" x14ac:dyDescent="0.35">
      <c r="A111" s="6">
        <v>44342</v>
      </c>
      <c r="B111" s="8">
        <v>115.400002</v>
      </c>
      <c r="C111" s="8">
        <v>115.400002</v>
      </c>
      <c r="D111" s="8">
        <v>113</v>
      </c>
      <c r="E111" s="8">
        <v>113.349998</v>
      </c>
      <c r="F111" s="8">
        <v>107.623756</v>
      </c>
      <c r="G111" s="8">
        <f t="shared" si="1"/>
        <v>-1.0967425640662489E-2</v>
      </c>
      <c r="H111" s="8">
        <f t="shared" si="0"/>
        <v>-0.329735056476333</v>
      </c>
    </row>
    <row r="112" spans="1:8" ht="14.25" customHeight="1" x14ac:dyDescent="0.35">
      <c r="A112" s="6">
        <v>44343</v>
      </c>
      <c r="B112" s="8">
        <v>113</v>
      </c>
      <c r="C112" s="8">
        <v>113.650002</v>
      </c>
      <c r="D112" s="8">
        <v>111.300003</v>
      </c>
      <c r="E112" s="8">
        <v>111.849998</v>
      </c>
      <c r="F112" s="8">
        <v>106.199532</v>
      </c>
      <c r="G112" s="8">
        <f t="shared" si="1"/>
        <v>-1.3321702009896167E-2</v>
      </c>
      <c r="H112" s="8">
        <f t="shared" si="0"/>
        <v>-0.39936125286150004</v>
      </c>
    </row>
    <row r="113" spans="1:8" ht="14.25" customHeight="1" x14ac:dyDescent="0.35">
      <c r="A113" s="6">
        <v>44344</v>
      </c>
      <c r="B113" s="8">
        <v>113.199997</v>
      </c>
      <c r="C113" s="8">
        <v>115.550003</v>
      </c>
      <c r="D113" s="8">
        <v>111.849998</v>
      </c>
      <c r="E113" s="8">
        <v>112.349998</v>
      </c>
      <c r="F113" s="8">
        <v>106.674278</v>
      </c>
      <c r="G113" s="8">
        <f t="shared" si="1"/>
        <v>4.460358811458771E-3</v>
      </c>
      <c r="H113" s="8">
        <f t="shared" si="0"/>
        <v>-0.37615229259326111</v>
      </c>
    </row>
    <row r="114" spans="1:8" ht="14.25" customHeight="1" x14ac:dyDescent="0.35">
      <c r="A114" s="6">
        <v>44347</v>
      </c>
      <c r="B114" s="8">
        <v>112.5</v>
      </c>
      <c r="C114" s="8">
        <v>114.349998</v>
      </c>
      <c r="D114" s="8">
        <v>111.400002</v>
      </c>
      <c r="E114" s="8">
        <v>113.650002</v>
      </c>
      <c r="F114" s="8">
        <v>107.908607</v>
      </c>
      <c r="G114" s="8">
        <f t="shared" si="1"/>
        <v>1.1504576556825829E-2</v>
      </c>
      <c r="H114" s="8">
        <f t="shared" si="0"/>
        <v>-0.31580951409921293</v>
      </c>
    </row>
    <row r="115" spans="1:8" ht="14.25" customHeight="1" x14ac:dyDescent="0.35">
      <c r="A115" s="6">
        <v>44348</v>
      </c>
      <c r="B115" s="8">
        <v>114.349998</v>
      </c>
      <c r="C115" s="8">
        <v>118.449997</v>
      </c>
      <c r="D115" s="8">
        <v>114.199997</v>
      </c>
      <c r="E115" s="8">
        <v>117.599998</v>
      </c>
      <c r="F115" s="8">
        <v>111.659058</v>
      </c>
      <c r="G115" s="8">
        <f t="shared" si="1"/>
        <v>3.4165466135319476E-2</v>
      </c>
      <c r="H115" s="8">
        <f t="shared" si="0"/>
        <v>-0.13246080079361858</v>
      </c>
    </row>
    <row r="116" spans="1:8" ht="14.25" customHeight="1" x14ac:dyDescent="0.35">
      <c r="A116" s="6">
        <v>44349</v>
      </c>
      <c r="B116" s="8">
        <v>118</v>
      </c>
      <c r="C116" s="8">
        <v>119.400002</v>
      </c>
      <c r="D116" s="8">
        <v>116</v>
      </c>
      <c r="E116" s="8">
        <v>117.75</v>
      </c>
      <c r="F116" s="8">
        <v>111.801483</v>
      </c>
      <c r="G116" s="8">
        <f t="shared" si="1"/>
        <v>1.274721869448246E-3</v>
      </c>
      <c r="H116" s="8">
        <f t="shared" si="0"/>
        <v>-0.12549805404861381</v>
      </c>
    </row>
    <row r="117" spans="1:8" ht="14.25" customHeight="1" x14ac:dyDescent="0.35">
      <c r="A117" s="6">
        <v>44350</v>
      </c>
      <c r="B117" s="8">
        <v>118.800003</v>
      </c>
      <c r="C117" s="8">
        <v>123.800003</v>
      </c>
      <c r="D117" s="8">
        <v>118.449997</v>
      </c>
      <c r="E117" s="8">
        <v>122.5</v>
      </c>
      <c r="F117" s="8">
        <v>116.31152299999999</v>
      </c>
      <c r="G117" s="8">
        <f t="shared" si="1"/>
        <v>3.9547309190609219E-2</v>
      </c>
      <c r="H117" s="8">
        <f t="shared" si="0"/>
        <v>9.4984770805453367E-2</v>
      </c>
    </row>
    <row r="118" spans="1:8" ht="14.25" customHeight="1" x14ac:dyDescent="0.35">
      <c r="A118" s="6">
        <v>44351</v>
      </c>
      <c r="B118" s="8">
        <v>124.599998</v>
      </c>
      <c r="C118" s="8">
        <v>126.699997</v>
      </c>
      <c r="D118" s="8">
        <v>123.349998</v>
      </c>
      <c r="E118" s="8">
        <v>125.449997</v>
      </c>
      <c r="F118" s="8">
        <v>119.112495</v>
      </c>
      <c r="G118" s="8">
        <f t="shared" si="1"/>
        <v>2.3796248115053896E-2</v>
      </c>
      <c r="H118" s="8">
        <f t="shared" si="0"/>
        <v>0.23191619910700903</v>
      </c>
    </row>
    <row r="119" spans="1:8" ht="14.25" customHeight="1" x14ac:dyDescent="0.35">
      <c r="A119" s="6">
        <v>44354</v>
      </c>
      <c r="B119" s="8">
        <v>126.949997</v>
      </c>
      <c r="C119" s="8">
        <v>127.5</v>
      </c>
      <c r="D119" s="8">
        <v>124.900002</v>
      </c>
      <c r="E119" s="8">
        <v>125.150002</v>
      </c>
      <c r="F119" s="8">
        <v>118.82764400000001</v>
      </c>
      <c r="G119" s="8">
        <f t="shared" si="1"/>
        <v>-2.3943092349022763E-3</v>
      </c>
      <c r="H119" s="8">
        <f t="shared" si="0"/>
        <v>0.21799065672988963</v>
      </c>
    </row>
    <row r="120" spans="1:8" ht="14.25" customHeight="1" x14ac:dyDescent="0.35">
      <c r="A120" s="6">
        <v>44355</v>
      </c>
      <c r="B120" s="8">
        <v>125.75</v>
      </c>
      <c r="C120" s="8">
        <v>125.900002</v>
      </c>
      <c r="D120" s="8">
        <v>122.650002</v>
      </c>
      <c r="E120" s="8">
        <v>124.800003</v>
      </c>
      <c r="F120" s="8">
        <v>118.495338</v>
      </c>
      <c r="G120" s="8">
        <f t="shared" si="1"/>
        <v>-2.800455433154781E-3</v>
      </c>
      <c r="H120" s="8">
        <f t="shared" si="0"/>
        <v>0.20174517651331583</v>
      </c>
    </row>
    <row r="121" spans="1:8" ht="14.25" customHeight="1" x14ac:dyDescent="0.35">
      <c r="A121" s="6">
        <v>44356</v>
      </c>
      <c r="B121" s="8">
        <v>127</v>
      </c>
      <c r="C121" s="8">
        <v>128</v>
      </c>
      <c r="D121" s="8">
        <v>123.050003</v>
      </c>
      <c r="E121" s="8">
        <v>124.050003</v>
      </c>
      <c r="F121" s="8">
        <v>117.783226</v>
      </c>
      <c r="G121" s="8">
        <f t="shared" si="1"/>
        <v>-6.0277508385577468E-3</v>
      </c>
      <c r="H121" s="8">
        <f t="shared" si="0"/>
        <v>0.16693207832073198</v>
      </c>
    </row>
    <row r="122" spans="1:8" ht="14.25" customHeight="1" x14ac:dyDescent="0.35">
      <c r="A122" s="6">
        <v>44357</v>
      </c>
      <c r="B122" s="8">
        <v>123.75</v>
      </c>
      <c r="C122" s="8">
        <v>124.800003</v>
      </c>
      <c r="D122" s="8">
        <v>122.449997</v>
      </c>
      <c r="E122" s="8">
        <v>123.949997</v>
      </c>
      <c r="F122" s="8">
        <v>117.688271</v>
      </c>
      <c r="G122" s="8">
        <f t="shared" si="1"/>
        <v>-8.0650954664815574E-4</v>
      </c>
      <c r="H122" s="8">
        <f t="shared" si="0"/>
        <v>0.16229000272184199</v>
      </c>
    </row>
    <row r="123" spans="1:8" ht="14.25" customHeight="1" x14ac:dyDescent="0.35">
      <c r="A123" s="6">
        <v>44358</v>
      </c>
      <c r="B123" s="8">
        <v>123.949997</v>
      </c>
      <c r="C123" s="8">
        <v>126.599998</v>
      </c>
      <c r="D123" s="8">
        <v>122.5</v>
      </c>
      <c r="E123" s="8">
        <v>123.550003</v>
      </c>
      <c r="F123" s="8">
        <v>117.308487</v>
      </c>
      <c r="G123" s="8">
        <f t="shared" si="1"/>
        <v>-3.2322516606618523E-3</v>
      </c>
      <c r="H123" s="8">
        <f t="shared" si="0"/>
        <v>0.14372346026226793</v>
      </c>
    </row>
    <row r="124" spans="1:8" ht="14.25" customHeight="1" x14ac:dyDescent="0.35">
      <c r="A124" s="6">
        <v>44361</v>
      </c>
      <c r="B124" s="8">
        <v>124.400002</v>
      </c>
      <c r="C124" s="8">
        <v>125.800003</v>
      </c>
      <c r="D124" s="8">
        <v>121.25</v>
      </c>
      <c r="E124" s="8">
        <v>124.800003</v>
      </c>
      <c r="F124" s="8">
        <v>118.495338</v>
      </c>
      <c r="G124" s="8">
        <f t="shared" si="1"/>
        <v>1.0066512045867745E-2</v>
      </c>
      <c r="H124" s="8">
        <f t="shared" si="0"/>
        <v>0.20174517651331583</v>
      </c>
    </row>
    <row r="125" spans="1:8" ht="14.25" customHeight="1" x14ac:dyDescent="0.35">
      <c r="A125" s="6">
        <v>44362</v>
      </c>
      <c r="B125" s="8">
        <v>125.599998</v>
      </c>
      <c r="C125" s="8">
        <v>128.5</v>
      </c>
      <c r="D125" s="8">
        <v>124.849998</v>
      </c>
      <c r="E125" s="8">
        <v>125.349998</v>
      </c>
      <c r="F125" s="8">
        <v>119.01754</v>
      </c>
      <c r="G125" s="8">
        <f t="shared" si="1"/>
        <v>4.3972591788169072E-3</v>
      </c>
      <c r="H125" s="8">
        <f t="shared" si="0"/>
        <v>0.22727412350811904</v>
      </c>
    </row>
    <row r="126" spans="1:8" ht="14.25" customHeight="1" x14ac:dyDescent="0.35">
      <c r="A126" s="6">
        <v>44363</v>
      </c>
      <c r="B126" s="8">
        <v>127</v>
      </c>
      <c r="C126" s="8">
        <v>128.25</v>
      </c>
      <c r="D126" s="8">
        <v>126.099998</v>
      </c>
      <c r="E126" s="8">
        <v>126.699997</v>
      </c>
      <c r="F126" s="8">
        <v>120.299347</v>
      </c>
      <c r="G126" s="8">
        <f t="shared" si="1"/>
        <v>1.0712317661532451E-2</v>
      </c>
      <c r="H126" s="8">
        <f t="shared" si="0"/>
        <v>0.28993796424516755</v>
      </c>
    </row>
    <row r="127" spans="1:8" ht="14.25" customHeight="1" x14ac:dyDescent="0.35">
      <c r="A127" s="6">
        <v>44364</v>
      </c>
      <c r="B127" s="8">
        <v>125.599998</v>
      </c>
      <c r="C127" s="8">
        <v>127</v>
      </c>
      <c r="D127" s="8">
        <v>123.5</v>
      </c>
      <c r="E127" s="8">
        <v>125.099998</v>
      </c>
      <c r="F127" s="8">
        <v>118.780174</v>
      </c>
      <c r="G127" s="8">
        <f t="shared" si="1"/>
        <v>-1.27086873897546E-2</v>
      </c>
      <c r="H127" s="8">
        <f t="shared" si="0"/>
        <v>0.21566998558377484</v>
      </c>
    </row>
    <row r="128" spans="1:8" ht="14.25" customHeight="1" x14ac:dyDescent="0.35">
      <c r="A128" s="6">
        <v>44365</v>
      </c>
      <c r="B128" s="8">
        <v>124.550003</v>
      </c>
      <c r="C128" s="8">
        <v>124.550003</v>
      </c>
      <c r="D128" s="8">
        <v>118.900002</v>
      </c>
      <c r="E128" s="8">
        <v>120.25</v>
      </c>
      <c r="F128" s="8">
        <v>114.175186</v>
      </c>
      <c r="G128" s="8">
        <f t="shared" si="1"/>
        <v>-3.9540519331815689E-2</v>
      </c>
      <c r="H128" s="8">
        <f t="shared" si="0"/>
        <v>-9.4545726594081128E-3</v>
      </c>
    </row>
    <row r="129" spans="1:8" ht="14.25" customHeight="1" x14ac:dyDescent="0.35">
      <c r="A129" s="6">
        <v>44368</v>
      </c>
      <c r="B129" s="8">
        <v>119.400002</v>
      </c>
      <c r="C129" s="8">
        <v>122</v>
      </c>
      <c r="D129" s="8">
        <v>118.949997</v>
      </c>
      <c r="E129" s="8">
        <v>120.949997</v>
      </c>
      <c r="F129" s="8">
        <v>114.839821</v>
      </c>
      <c r="G129" s="8">
        <f t="shared" si="1"/>
        <v>5.8043084133915122E-3</v>
      </c>
      <c r="H129" s="8">
        <f t="shared" si="0"/>
        <v>2.303751217728606E-2</v>
      </c>
    </row>
    <row r="130" spans="1:8" ht="14.25" customHeight="1" x14ac:dyDescent="0.35">
      <c r="A130" s="6">
        <v>44369</v>
      </c>
      <c r="B130" s="8">
        <v>122.699997</v>
      </c>
      <c r="C130" s="8">
        <v>124.199997</v>
      </c>
      <c r="D130" s="8">
        <v>121.5</v>
      </c>
      <c r="E130" s="8">
        <v>122.050003</v>
      </c>
      <c r="F130" s="8">
        <v>115.88426200000001</v>
      </c>
      <c r="G130" s="8">
        <f t="shared" si="1"/>
        <v>9.0536550904999347E-3</v>
      </c>
      <c r="H130" s="8">
        <f t="shared" si="0"/>
        <v>7.409721498999032E-2</v>
      </c>
    </row>
    <row r="131" spans="1:8" ht="14.25" customHeight="1" x14ac:dyDescent="0.35">
      <c r="A131" s="6">
        <v>44370</v>
      </c>
      <c r="B131" s="8">
        <v>123.5</v>
      </c>
      <c r="C131" s="8">
        <v>124.400002</v>
      </c>
      <c r="D131" s="8">
        <v>121.75</v>
      </c>
      <c r="E131" s="8">
        <v>123.349998</v>
      </c>
      <c r="F131" s="8">
        <v>117.118576</v>
      </c>
      <c r="G131" s="8">
        <f t="shared" si="1"/>
        <v>1.0594940017344661E-2</v>
      </c>
      <c r="H131" s="8">
        <f t="shared" si="0"/>
        <v>0.1344392601773774</v>
      </c>
    </row>
    <row r="132" spans="1:8" ht="14.25" customHeight="1" x14ac:dyDescent="0.35">
      <c r="A132" s="6">
        <v>44371</v>
      </c>
      <c r="B132" s="8">
        <v>124.449997</v>
      </c>
      <c r="C132" s="8">
        <v>124.449997</v>
      </c>
      <c r="D132" s="8">
        <v>121.349998</v>
      </c>
      <c r="E132" s="8">
        <v>122</v>
      </c>
      <c r="F132" s="8">
        <v>115.836777</v>
      </c>
      <c r="G132" s="8">
        <f t="shared" si="1"/>
        <v>-1.1004786277914012E-2</v>
      </c>
      <c r="H132" s="8">
        <f t="shared" si="0"/>
        <v>7.1775810537214421E-2</v>
      </c>
    </row>
    <row r="133" spans="1:8" ht="14.25" customHeight="1" x14ac:dyDescent="0.35">
      <c r="A133" s="6">
        <v>44372</v>
      </c>
      <c r="B133" s="8">
        <v>122.949997</v>
      </c>
      <c r="C133" s="8">
        <v>124.949997</v>
      </c>
      <c r="D133" s="8">
        <v>120.349998</v>
      </c>
      <c r="E133" s="8">
        <v>120.900002</v>
      </c>
      <c r="F133" s="8">
        <v>114.792351</v>
      </c>
      <c r="G133" s="8">
        <f t="shared" si="1"/>
        <v>-9.0572526454269359E-3</v>
      </c>
      <c r="H133" s="8">
        <f t="shared" si="0"/>
        <v>2.0716841031171281E-2</v>
      </c>
    </row>
    <row r="134" spans="1:8" ht="14.25" customHeight="1" x14ac:dyDescent="0.35">
      <c r="A134" s="6">
        <v>44375</v>
      </c>
      <c r="B134" s="8">
        <v>122.550003</v>
      </c>
      <c r="C134" s="8">
        <v>124.5</v>
      </c>
      <c r="D134" s="8">
        <v>121.800003</v>
      </c>
      <c r="E134" s="8">
        <v>122.349998</v>
      </c>
      <c r="F134" s="8">
        <v>116.16909800000001</v>
      </c>
      <c r="G134" s="8">
        <f t="shared" si="1"/>
        <v>1.1922018266354372E-2</v>
      </c>
      <c r="H134" s="8">
        <f t="shared" si="0"/>
        <v>8.8022024060449316E-2</v>
      </c>
    </row>
    <row r="135" spans="1:8" ht="14.25" customHeight="1" x14ac:dyDescent="0.35">
      <c r="A135" s="6">
        <v>44376</v>
      </c>
      <c r="B135" s="8">
        <v>121.800003</v>
      </c>
      <c r="C135" s="8">
        <v>122.449997</v>
      </c>
      <c r="D135" s="8">
        <v>119.099998</v>
      </c>
      <c r="E135" s="8">
        <v>119.400002</v>
      </c>
      <c r="F135" s="8">
        <v>113.368134</v>
      </c>
      <c r="G135" s="8">
        <f t="shared" si="1"/>
        <v>-2.4406524498892936E-2</v>
      </c>
      <c r="H135" s="8">
        <f t="shared" si="0"/>
        <v>-4.8909013144220838E-2</v>
      </c>
    </row>
    <row r="136" spans="1:8" ht="14.25" customHeight="1" x14ac:dyDescent="0.35">
      <c r="A136" s="6">
        <v>44377</v>
      </c>
      <c r="B136" s="8">
        <v>120.349998</v>
      </c>
      <c r="C136" s="8">
        <v>120.949997</v>
      </c>
      <c r="D136" s="8">
        <v>117.050003</v>
      </c>
      <c r="E136" s="8">
        <v>117.699997</v>
      </c>
      <c r="F136" s="8">
        <v>111.75400500000001</v>
      </c>
      <c r="G136" s="8">
        <f t="shared" si="1"/>
        <v>-1.4340274735607807E-2</v>
      </c>
      <c r="H136" s="8">
        <f t="shared" si="0"/>
        <v>-0.1278191162916141</v>
      </c>
    </row>
    <row r="137" spans="1:8" ht="14.25" customHeight="1" x14ac:dyDescent="0.35">
      <c r="A137" s="6">
        <v>44378</v>
      </c>
      <c r="B137" s="8">
        <v>117.75</v>
      </c>
      <c r="C137" s="8">
        <v>119.75</v>
      </c>
      <c r="D137" s="8">
        <v>117.300003</v>
      </c>
      <c r="E137" s="8">
        <v>118.849998</v>
      </c>
      <c r="F137" s="8">
        <v>112.84590900000001</v>
      </c>
      <c r="G137" s="8">
        <f t="shared" si="1"/>
        <v>9.7231791672860862E-3</v>
      </c>
      <c r="H137" s="8">
        <f t="shared" si="0"/>
        <v>-7.4439084542570672E-2</v>
      </c>
    </row>
    <row r="138" spans="1:8" ht="14.25" customHeight="1" x14ac:dyDescent="0.35">
      <c r="A138" s="6">
        <v>44379</v>
      </c>
      <c r="B138" s="8">
        <v>120</v>
      </c>
      <c r="C138" s="8">
        <v>120.849998</v>
      </c>
      <c r="D138" s="8">
        <v>118</v>
      </c>
      <c r="E138" s="8">
        <v>118.449997</v>
      </c>
      <c r="F138" s="8">
        <v>112.46611799999999</v>
      </c>
      <c r="G138" s="8">
        <f t="shared" si="1"/>
        <v>-3.3712479955948674E-3</v>
      </c>
      <c r="H138" s="8">
        <f t="shared" si="0"/>
        <v>-9.3005969211920336E-2</v>
      </c>
    </row>
    <row r="139" spans="1:8" ht="14.25" customHeight="1" x14ac:dyDescent="0.35">
      <c r="A139" s="6">
        <v>44382</v>
      </c>
      <c r="B139" s="8">
        <v>119.150002</v>
      </c>
      <c r="C139" s="8">
        <v>121.449997</v>
      </c>
      <c r="D139" s="8">
        <v>118.900002</v>
      </c>
      <c r="E139" s="8">
        <v>120.949997</v>
      </c>
      <c r="F139" s="8">
        <v>114.839821</v>
      </c>
      <c r="G139" s="8">
        <f t="shared" si="1"/>
        <v>2.0886293611951684E-2</v>
      </c>
      <c r="H139" s="8">
        <f t="shared" si="0"/>
        <v>2.303751217728606E-2</v>
      </c>
    </row>
    <row r="140" spans="1:8" ht="14.25" customHeight="1" x14ac:dyDescent="0.35">
      <c r="A140" s="6">
        <v>44383</v>
      </c>
      <c r="B140" s="8">
        <v>123</v>
      </c>
      <c r="C140" s="8">
        <v>125</v>
      </c>
      <c r="D140" s="8">
        <v>121.050003</v>
      </c>
      <c r="E140" s="8">
        <v>121.5</v>
      </c>
      <c r="F140" s="8">
        <v>115.362038</v>
      </c>
      <c r="G140" s="8">
        <f t="shared" si="1"/>
        <v>4.5370432547987812E-3</v>
      </c>
      <c r="H140" s="8">
        <f t="shared" si="0"/>
        <v>4.8567192478750389E-2</v>
      </c>
    </row>
    <row r="141" spans="1:8" ht="14.25" customHeight="1" x14ac:dyDescent="0.35">
      <c r="A141" s="6">
        <v>44384</v>
      </c>
      <c r="B141" s="8">
        <v>119.900002</v>
      </c>
      <c r="C141" s="8">
        <v>120.400002</v>
      </c>
      <c r="D141" s="8">
        <v>117.800003</v>
      </c>
      <c r="E141" s="8">
        <v>119.900002</v>
      </c>
      <c r="F141" s="8">
        <v>113.842873</v>
      </c>
      <c r="G141" s="8">
        <f t="shared" si="1"/>
        <v>-1.3256149177968392E-2</v>
      </c>
      <c r="H141" s="8">
        <f t="shared" si="0"/>
        <v>-2.5700395085756798E-2</v>
      </c>
    </row>
    <row r="142" spans="1:8" ht="14.25" customHeight="1" x14ac:dyDescent="0.35">
      <c r="A142" s="6">
        <v>44385</v>
      </c>
      <c r="B142" s="8">
        <v>119.400002</v>
      </c>
      <c r="C142" s="8">
        <v>119.400002</v>
      </c>
      <c r="D142" s="8">
        <v>116.849998</v>
      </c>
      <c r="E142" s="8">
        <v>117.050003</v>
      </c>
      <c r="F142" s="8">
        <v>111.136848</v>
      </c>
      <c r="G142" s="8">
        <f t="shared" si="1"/>
        <v>-2.4056883814759303E-2</v>
      </c>
      <c r="H142" s="8">
        <f t="shared" si="0"/>
        <v>-0.157990138885308</v>
      </c>
    </row>
    <row r="143" spans="1:8" ht="14.25" customHeight="1" x14ac:dyDescent="0.35">
      <c r="A143" s="6">
        <v>44386</v>
      </c>
      <c r="B143" s="8">
        <v>117.099998</v>
      </c>
      <c r="C143" s="8">
        <v>118.650002</v>
      </c>
      <c r="D143" s="8">
        <v>116.599998</v>
      </c>
      <c r="E143" s="8">
        <v>117.900002</v>
      </c>
      <c r="F143" s="8">
        <v>111.943909</v>
      </c>
      <c r="G143" s="8">
        <f t="shared" si="1"/>
        <v>7.2356265232609053E-3</v>
      </c>
      <c r="H143" s="8">
        <f t="shared" si="0"/>
        <v>-0.11853525841649847</v>
      </c>
    </row>
    <row r="144" spans="1:8" ht="14.25" customHeight="1" x14ac:dyDescent="0.35">
      <c r="A144" s="6">
        <v>44389</v>
      </c>
      <c r="B144" s="8">
        <v>119</v>
      </c>
      <c r="C144" s="8">
        <v>119.349998</v>
      </c>
      <c r="D144" s="8">
        <v>118</v>
      </c>
      <c r="E144" s="8">
        <v>118.550003</v>
      </c>
      <c r="F144" s="8">
        <v>112.56107299999999</v>
      </c>
      <c r="G144" s="8">
        <f t="shared" si="1"/>
        <v>5.4980121077436031E-3</v>
      </c>
      <c r="H144" s="8">
        <f t="shared" si="0"/>
        <v>-8.8363893613030361E-2</v>
      </c>
    </row>
    <row r="145" spans="1:8" ht="14.25" customHeight="1" x14ac:dyDescent="0.35">
      <c r="A145" s="6">
        <v>44390</v>
      </c>
      <c r="B145" s="8">
        <v>119</v>
      </c>
      <c r="C145" s="8">
        <v>120.800003</v>
      </c>
      <c r="D145" s="8">
        <v>118.599998</v>
      </c>
      <c r="E145" s="8">
        <v>120.400002</v>
      </c>
      <c r="F145" s="8">
        <v>114.317604</v>
      </c>
      <c r="G145" s="8">
        <f t="shared" si="1"/>
        <v>1.548462923521657E-2</v>
      </c>
      <c r="H145" s="8">
        <f t="shared" si="0"/>
        <v>-2.4921681241782652E-3</v>
      </c>
    </row>
    <row r="146" spans="1:8" ht="14.25" customHeight="1" x14ac:dyDescent="0.35">
      <c r="A146" s="6">
        <v>44391</v>
      </c>
      <c r="B146" s="8">
        <v>120.300003</v>
      </c>
      <c r="C146" s="8">
        <v>121.75</v>
      </c>
      <c r="D146" s="8">
        <v>120.099998</v>
      </c>
      <c r="E146" s="8">
        <v>120.800003</v>
      </c>
      <c r="F146" s="8">
        <v>114.697411</v>
      </c>
      <c r="G146" s="8">
        <f t="shared" si="1"/>
        <v>3.3168772642209305E-3</v>
      </c>
      <c r="H146" s="8">
        <f t="shared" si="0"/>
        <v>1.6075498738942415E-2</v>
      </c>
    </row>
    <row r="147" spans="1:8" ht="14.25" customHeight="1" x14ac:dyDescent="0.35">
      <c r="A147" s="6">
        <v>44392</v>
      </c>
      <c r="B147" s="8">
        <v>119.199997</v>
      </c>
      <c r="C147" s="8">
        <v>119.400002</v>
      </c>
      <c r="D147" s="8">
        <v>116.199997</v>
      </c>
      <c r="E147" s="8">
        <v>116.900002</v>
      </c>
      <c r="F147" s="8">
        <v>110.99443100000001</v>
      </c>
      <c r="G147" s="8">
        <f t="shared" si="1"/>
        <v>-3.2817423071262036E-2</v>
      </c>
      <c r="H147" s="8">
        <f t="shared" si="0"/>
        <v>-0.16495249453342653</v>
      </c>
    </row>
    <row r="148" spans="1:8" ht="14.25" customHeight="1" x14ac:dyDescent="0.35">
      <c r="A148" s="6">
        <v>44393</v>
      </c>
      <c r="B148" s="8">
        <v>117.199997</v>
      </c>
      <c r="C148" s="8">
        <v>117.400002</v>
      </c>
      <c r="D148" s="8">
        <v>115.75</v>
      </c>
      <c r="E148" s="8">
        <v>116.800003</v>
      </c>
      <c r="F148" s="8">
        <v>110.899483</v>
      </c>
      <c r="G148" s="8">
        <f t="shared" si="1"/>
        <v>-8.5579639462208645E-4</v>
      </c>
      <c r="H148" s="8">
        <f t="shared" si="0"/>
        <v>-0.16959422792254161</v>
      </c>
    </row>
    <row r="149" spans="1:8" ht="14.25" customHeight="1" x14ac:dyDescent="0.35">
      <c r="A149" s="6">
        <v>44396</v>
      </c>
      <c r="B149" s="8">
        <v>114.800003</v>
      </c>
      <c r="C149" s="8">
        <v>116.550003</v>
      </c>
      <c r="D149" s="8">
        <v>114.199997</v>
      </c>
      <c r="E149" s="8">
        <v>114.599998</v>
      </c>
      <c r="F149" s="8">
        <v>108.810608</v>
      </c>
      <c r="G149" s="8">
        <f t="shared" si="1"/>
        <v>-1.9015402818899334E-2</v>
      </c>
      <c r="H149" s="8">
        <f t="shared" si="0"/>
        <v>-0.27171329133817451</v>
      </c>
    </row>
    <row r="150" spans="1:8" ht="14.25" customHeight="1" x14ac:dyDescent="0.35">
      <c r="A150" s="6">
        <v>44397</v>
      </c>
      <c r="B150" s="8">
        <v>112.050003</v>
      </c>
      <c r="C150" s="8">
        <v>113.25</v>
      </c>
      <c r="D150" s="8">
        <v>111.599998</v>
      </c>
      <c r="E150" s="8">
        <v>112.599998</v>
      </c>
      <c r="F150" s="8">
        <v>106.911644</v>
      </c>
      <c r="G150" s="8">
        <f t="shared" si="1"/>
        <v>-1.7606093341588972E-2</v>
      </c>
      <c r="H150" s="8">
        <f t="shared" si="0"/>
        <v>-0.36454815466891688</v>
      </c>
    </row>
    <row r="151" spans="1:8" ht="14.25" customHeight="1" x14ac:dyDescent="0.35">
      <c r="A151" s="6">
        <v>44399</v>
      </c>
      <c r="B151" s="8">
        <v>114.400002</v>
      </c>
      <c r="C151" s="8">
        <v>115.800003</v>
      </c>
      <c r="D151" s="8">
        <v>113.949997</v>
      </c>
      <c r="E151" s="8">
        <v>115.5</v>
      </c>
      <c r="F151" s="8">
        <v>109.66514599999999</v>
      </c>
      <c r="G151" s="8">
        <f t="shared" si="1"/>
        <v>2.5428859412289357E-2</v>
      </c>
      <c r="H151" s="8">
        <f t="shared" si="0"/>
        <v>-0.229937397513476</v>
      </c>
    </row>
    <row r="152" spans="1:8" ht="14.25" customHeight="1" x14ac:dyDescent="0.35">
      <c r="A152" s="6">
        <v>44400</v>
      </c>
      <c r="B152" s="8">
        <v>115.5</v>
      </c>
      <c r="C152" s="8">
        <v>116.75</v>
      </c>
      <c r="D152" s="8">
        <v>114.75</v>
      </c>
      <c r="E152" s="8">
        <v>115.300003</v>
      </c>
      <c r="F152" s="8">
        <v>109.475258</v>
      </c>
      <c r="G152" s="8">
        <f t="shared" si="1"/>
        <v>-1.7330263525979351E-3</v>
      </c>
      <c r="H152" s="8">
        <f t="shared" si="0"/>
        <v>-0.23922047319481993</v>
      </c>
    </row>
    <row r="153" spans="1:8" ht="14.25" customHeight="1" x14ac:dyDescent="0.35">
      <c r="A153" s="6">
        <v>44403</v>
      </c>
      <c r="B153" s="8">
        <v>114.849998</v>
      </c>
      <c r="C153" s="8">
        <v>115.599998</v>
      </c>
      <c r="D153" s="8">
        <v>114.099998</v>
      </c>
      <c r="E153" s="8">
        <v>114.550003</v>
      </c>
      <c r="F153" s="8">
        <v>108.76314499999999</v>
      </c>
      <c r="G153" s="8">
        <f t="shared" si="1"/>
        <v>-6.526033159737198E-3</v>
      </c>
      <c r="H153" s="8">
        <f t="shared" si="0"/>
        <v>-0.27403362027451439</v>
      </c>
    </row>
    <row r="154" spans="1:8" ht="14.25" customHeight="1" x14ac:dyDescent="0.35">
      <c r="A154" s="6">
        <v>44404</v>
      </c>
      <c r="B154" s="8">
        <v>115.349998</v>
      </c>
      <c r="C154" s="8">
        <v>115.900002</v>
      </c>
      <c r="D154" s="8">
        <v>114</v>
      </c>
      <c r="E154" s="8">
        <v>114.650002</v>
      </c>
      <c r="F154" s="8">
        <v>108.858093</v>
      </c>
      <c r="G154" s="8">
        <f t="shared" si="1"/>
        <v>8.725987123064594E-4</v>
      </c>
      <c r="H154" s="8">
        <f t="shared" si="0"/>
        <v>-0.26939188688539933</v>
      </c>
    </row>
    <row r="155" spans="1:8" ht="14.25" customHeight="1" x14ac:dyDescent="0.35">
      <c r="A155" s="6">
        <v>44405</v>
      </c>
      <c r="B155" s="8">
        <v>114.900002</v>
      </c>
      <c r="C155" s="8">
        <v>115.199997</v>
      </c>
      <c r="D155" s="8">
        <v>113.449997</v>
      </c>
      <c r="E155" s="8">
        <v>114.349998</v>
      </c>
      <c r="F155" s="8">
        <v>108.57324199999999</v>
      </c>
      <c r="G155" s="8">
        <f t="shared" si="1"/>
        <v>-2.6201482225429004E-3</v>
      </c>
      <c r="H155" s="8">
        <f t="shared" si="0"/>
        <v>-0.2833174292625194</v>
      </c>
    </row>
    <row r="156" spans="1:8" ht="14.25" customHeight="1" x14ac:dyDescent="0.35">
      <c r="A156" s="6">
        <v>44406</v>
      </c>
      <c r="B156" s="8">
        <v>114.300003</v>
      </c>
      <c r="C156" s="8">
        <v>115.800003</v>
      </c>
      <c r="D156" s="8">
        <v>113.300003</v>
      </c>
      <c r="E156" s="8">
        <v>114.75</v>
      </c>
      <c r="F156" s="8">
        <v>108.953041</v>
      </c>
      <c r="G156" s="8">
        <f t="shared" si="1"/>
        <v>3.4919861701307505E-3</v>
      </c>
      <c r="H156" s="8">
        <f t="shared" si="0"/>
        <v>-0.26475015349628428</v>
      </c>
    </row>
    <row r="157" spans="1:8" ht="14.25" customHeight="1" x14ac:dyDescent="0.35">
      <c r="A157" s="6">
        <v>44407</v>
      </c>
      <c r="B157" s="8">
        <v>114.300003</v>
      </c>
      <c r="C157" s="8">
        <v>116.75</v>
      </c>
      <c r="D157" s="8">
        <v>113.800003</v>
      </c>
      <c r="E157" s="8">
        <v>115.300003</v>
      </c>
      <c r="F157" s="8">
        <v>109.475258</v>
      </c>
      <c r="G157" s="8">
        <f t="shared" si="1"/>
        <v>4.7815964998427843E-3</v>
      </c>
      <c r="H157" s="8">
        <f t="shared" si="0"/>
        <v>-0.23922047319481993</v>
      </c>
    </row>
    <row r="158" spans="1:8" ht="14.25" customHeight="1" x14ac:dyDescent="0.35">
      <c r="A158" s="6">
        <v>44410</v>
      </c>
      <c r="B158" s="8">
        <v>114.949997</v>
      </c>
      <c r="C158" s="8">
        <v>117.5</v>
      </c>
      <c r="D158" s="8">
        <v>114.800003</v>
      </c>
      <c r="E158" s="8">
        <v>117.099998</v>
      </c>
      <c r="F158" s="8">
        <v>111.184319</v>
      </c>
      <c r="G158" s="8">
        <f t="shared" si="1"/>
        <v>1.5490786298585859E-2</v>
      </c>
      <c r="H158" s="8">
        <f t="shared" si="0"/>
        <v>-0.1556694188520826</v>
      </c>
    </row>
    <row r="159" spans="1:8" ht="14.25" customHeight="1" x14ac:dyDescent="0.35">
      <c r="A159" s="6">
        <v>44411</v>
      </c>
      <c r="B159" s="8">
        <v>116.150002</v>
      </c>
      <c r="C159" s="8">
        <v>118.199997</v>
      </c>
      <c r="D159" s="8">
        <v>115.150002</v>
      </c>
      <c r="E159" s="8">
        <v>117.900002</v>
      </c>
      <c r="F159" s="8">
        <v>111.943909</v>
      </c>
      <c r="G159" s="8">
        <f t="shared" si="1"/>
        <v>6.808577660914323E-3</v>
      </c>
      <c r="H159" s="8">
        <f t="shared" si="0"/>
        <v>-0.11853525841649847</v>
      </c>
    </row>
    <row r="160" spans="1:8" ht="14.25" customHeight="1" x14ac:dyDescent="0.35">
      <c r="A160" s="6">
        <v>44412</v>
      </c>
      <c r="B160" s="8">
        <v>117.699997</v>
      </c>
      <c r="C160" s="8">
        <v>118.5</v>
      </c>
      <c r="D160" s="8">
        <v>116.599998</v>
      </c>
      <c r="E160" s="8">
        <v>117.349998</v>
      </c>
      <c r="F160" s="8">
        <v>111.421684</v>
      </c>
      <c r="G160" s="8">
        <f t="shared" si="1"/>
        <v>-4.6759748850474488E-3</v>
      </c>
      <c r="H160" s="8">
        <f t="shared" si="0"/>
        <v>-0.14406532981484899</v>
      </c>
    </row>
    <row r="161" spans="1:8" ht="14.25" customHeight="1" x14ac:dyDescent="0.35">
      <c r="A161" s="6">
        <v>44413</v>
      </c>
      <c r="B161" s="8">
        <v>116.199997</v>
      </c>
      <c r="C161" s="8">
        <v>117.25</v>
      </c>
      <c r="D161" s="8">
        <v>114.699997</v>
      </c>
      <c r="E161" s="8">
        <v>116.849998</v>
      </c>
      <c r="F161" s="8">
        <v>110.946945</v>
      </c>
      <c r="G161" s="8">
        <f t="shared" si="1"/>
        <v>-4.2698443877134855E-3</v>
      </c>
      <c r="H161" s="8">
        <f t="shared" si="0"/>
        <v>-0.16727394787331304</v>
      </c>
    </row>
    <row r="162" spans="1:8" ht="14.25" customHeight="1" x14ac:dyDescent="0.35">
      <c r="A162" s="6">
        <v>44414</v>
      </c>
      <c r="B162" s="8">
        <v>116.150002</v>
      </c>
      <c r="C162" s="8">
        <v>118.199997</v>
      </c>
      <c r="D162" s="8">
        <v>116.150002</v>
      </c>
      <c r="E162" s="8">
        <v>116.650002</v>
      </c>
      <c r="F162" s="8">
        <v>110.757057</v>
      </c>
      <c r="G162" s="8">
        <f t="shared" si="1"/>
        <v>-1.712987088367912E-3</v>
      </c>
      <c r="H162" s="8">
        <f t="shared" si="0"/>
        <v>-0.17655702355465697</v>
      </c>
    </row>
    <row r="163" spans="1:8" ht="14.25" customHeight="1" x14ac:dyDescent="0.35">
      <c r="A163" s="6">
        <v>44417</v>
      </c>
      <c r="B163" s="8">
        <v>116</v>
      </c>
      <c r="C163" s="8">
        <v>117</v>
      </c>
      <c r="D163" s="8">
        <v>114.300003</v>
      </c>
      <c r="E163" s="8">
        <v>115</v>
      </c>
      <c r="F163" s="8">
        <v>109.190414</v>
      </c>
      <c r="G163" s="8">
        <f t="shared" si="1"/>
        <v>-1.4245851410709534E-2</v>
      </c>
      <c r="H163" s="8">
        <f t="shared" si="0"/>
        <v>-0.25314567336216443</v>
      </c>
    </row>
    <row r="164" spans="1:8" ht="14.25" customHeight="1" x14ac:dyDescent="0.35">
      <c r="A164" s="6">
        <v>44418</v>
      </c>
      <c r="B164" s="8">
        <v>115.099998</v>
      </c>
      <c r="C164" s="8">
        <v>115.699997</v>
      </c>
      <c r="D164" s="8">
        <v>113.900002</v>
      </c>
      <c r="E164" s="8">
        <v>114.849998</v>
      </c>
      <c r="F164" s="8">
        <v>109.04798099999999</v>
      </c>
      <c r="G164" s="8">
        <f t="shared" si="1"/>
        <v>-1.305297541462747E-3</v>
      </c>
      <c r="H164" s="8">
        <f t="shared" si="0"/>
        <v>-0.26010881120405538</v>
      </c>
    </row>
    <row r="165" spans="1:8" ht="14.25" customHeight="1" x14ac:dyDescent="0.35">
      <c r="A165" s="6">
        <v>44419</v>
      </c>
      <c r="B165" s="8">
        <v>115.5</v>
      </c>
      <c r="C165" s="8">
        <v>117.300003</v>
      </c>
      <c r="D165" s="8">
        <v>114.849998</v>
      </c>
      <c r="E165" s="8">
        <v>117</v>
      </c>
      <c r="F165" s="8">
        <v>111.089371</v>
      </c>
      <c r="G165" s="8">
        <f t="shared" si="1"/>
        <v>1.8547043468479425E-2</v>
      </c>
      <c r="H165" s="8">
        <f t="shared" si="0"/>
        <v>-0.16031115224119769</v>
      </c>
    </row>
    <row r="166" spans="1:8" ht="14.25" customHeight="1" x14ac:dyDescent="0.35">
      <c r="A166" s="6">
        <v>44420</v>
      </c>
      <c r="B166" s="8">
        <v>116.099998</v>
      </c>
      <c r="C166" s="8">
        <v>117.900002</v>
      </c>
      <c r="D166" s="8">
        <v>115.300003</v>
      </c>
      <c r="E166" s="8">
        <v>116.25</v>
      </c>
      <c r="F166" s="8">
        <v>110.377258</v>
      </c>
      <c r="G166" s="8">
        <f t="shared" si="1"/>
        <v>-6.4309052557915041E-3</v>
      </c>
      <c r="H166" s="8">
        <f t="shared" si="0"/>
        <v>-0.19512429932089215</v>
      </c>
    </row>
    <row r="167" spans="1:8" ht="14.25" customHeight="1" x14ac:dyDescent="0.35">
      <c r="A167" s="6">
        <v>44421</v>
      </c>
      <c r="B167" s="8">
        <v>116.800003</v>
      </c>
      <c r="C167" s="8">
        <v>116.949997</v>
      </c>
      <c r="D167" s="8">
        <v>115.349998</v>
      </c>
      <c r="E167" s="8">
        <v>116.099998</v>
      </c>
      <c r="F167" s="8">
        <v>110.23483299999999</v>
      </c>
      <c r="G167" s="8">
        <f t="shared" si="1"/>
        <v>-1.2911805435628059E-3</v>
      </c>
      <c r="H167" s="8">
        <f t="shared" si="0"/>
        <v>-0.20208704606589689</v>
      </c>
    </row>
    <row r="168" spans="1:8" ht="14.25" customHeight="1" x14ac:dyDescent="0.35">
      <c r="A168" s="6">
        <v>44424</v>
      </c>
      <c r="B168" s="8">
        <v>116.900002</v>
      </c>
      <c r="C168" s="8">
        <v>118.349998</v>
      </c>
      <c r="D168" s="8">
        <v>114.699997</v>
      </c>
      <c r="E168" s="8">
        <v>115.5</v>
      </c>
      <c r="F168" s="8">
        <v>109.66514599999999</v>
      </c>
      <c r="G168" s="8">
        <f t="shared" si="1"/>
        <v>-5.1813399627262027E-3</v>
      </c>
      <c r="H168" s="8">
        <f t="shared" si="0"/>
        <v>-0.229937397513476</v>
      </c>
    </row>
    <row r="169" spans="1:8" ht="14.25" customHeight="1" x14ac:dyDescent="0.35">
      <c r="A169" s="6">
        <v>44425</v>
      </c>
      <c r="B169" s="8">
        <v>116</v>
      </c>
      <c r="C169" s="8">
        <v>116</v>
      </c>
      <c r="D169" s="8">
        <v>112.699997</v>
      </c>
      <c r="E169" s="8">
        <v>113.849998</v>
      </c>
      <c r="F169" s="8">
        <v>108.09850299999999</v>
      </c>
      <c r="G169" s="8">
        <f t="shared" si="1"/>
        <v>-1.4388719479073976E-2</v>
      </c>
      <c r="H169" s="8">
        <f t="shared" si="0"/>
        <v>-0.30652604732098349</v>
      </c>
    </row>
    <row r="170" spans="1:8" ht="14.25" customHeight="1" x14ac:dyDescent="0.35">
      <c r="A170" s="6">
        <v>44426</v>
      </c>
      <c r="B170" s="8">
        <v>113.900002</v>
      </c>
      <c r="C170" s="8">
        <v>115.25</v>
      </c>
      <c r="D170" s="8">
        <v>112.900002</v>
      </c>
      <c r="E170" s="8">
        <v>113.199997</v>
      </c>
      <c r="F170" s="8">
        <v>107.48133900000001</v>
      </c>
      <c r="G170" s="8">
        <f t="shared" si="1"/>
        <v>-5.7256344592183693E-3</v>
      </c>
      <c r="H170" s="8">
        <f t="shared" si="0"/>
        <v>-0.33669741212445159</v>
      </c>
    </row>
    <row r="171" spans="1:8" ht="14.25" customHeight="1" x14ac:dyDescent="0.35">
      <c r="A171" s="6">
        <v>44428</v>
      </c>
      <c r="B171" s="8">
        <v>110.650002</v>
      </c>
      <c r="C171" s="8">
        <v>111.75</v>
      </c>
      <c r="D171" s="8">
        <v>108.5</v>
      </c>
      <c r="E171" s="8">
        <v>110.199997</v>
      </c>
      <c r="F171" s="8">
        <v>104.63288900000001</v>
      </c>
      <c r="G171" s="8">
        <f t="shared" si="1"/>
        <v>-2.685931320599505E-2</v>
      </c>
      <c r="H171" s="8">
        <f t="shared" si="0"/>
        <v>-0.4759499026690075</v>
      </c>
    </row>
    <row r="172" spans="1:8" ht="14.25" customHeight="1" x14ac:dyDescent="0.35">
      <c r="A172" s="6">
        <v>44431</v>
      </c>
      <c r="B172" s="8">
        <v>110.349998</v>
      </c>
      <c r="C172" s="8">
        <v>112</v>
      </c>
      <c r="D172" s="8">
        <v>108.5</v>
      </c>
      <c r="E172" s="8">
        <v>111.75</v>
      </c>
      <c r="F172" s="8">
        <v>106.104591</v>
      </c>
      <c r="G172" s="8">
        <f t="shared" si="1"/>
        <v>1.3967386587885988E-2</v>
      </c>
      <c r="H172" s="8">
        <f t="shared" si="0"/>
        <v>-0.40400264404084019</v>
      </c>
    </row>
    <row r="173" spans="1:8" ht="14.25" customHeight="1" x14ac:dyDescent="0.35">
      <c r="A173" s="6">
        <v>44432</v>
      </c>
      <c r="B173" s="8">
        <v>113.150002</v>
      </c>
      <c r="C173" s="8">
        <v>115.199997</v>
      </c>
      <c r="D173" s="8">
        <v>112.099998</v>
      </c>
      <c r="E173" s="8">
        <v>113.199997</v>
      </c>
      <c r="F173" s="8">
        <v>107.48133900000001</v>
      </c>
      <c r="G173" s="8">
        <f t="shared" si="1"/>
        <v>1.2891926618108989E-2</v>
      </c>
      <c r="H173" s="8">
        <f t="shared" si="0"/>
        <v>-0.33669741212445159</v>
      </c>
    </row>
    <row r="174" spans="1:8" ht="14.25" customHeight="1" x14ac:dyDescent="0.35">
      <c r="A174" s="6">
        <v>44433</v>
      </c>
      <c r="B174" s="8">
        <v>113.5</v>
      </c>
      <c r="C174" s="8">
        <v>117.199997</v>
      </c>
      <c r="D174" s="8">
        <v>113.300003</v>
      </c>
      <c r="E174" s="8">
        <v>115.650002</v>
      </c>
      <c r="F174" s="8">
        <v>109.807571</v>
      </c>
      <c r="G174" s="8">
        <f t="shared" si="1"/>
        <v>2.1412237538037827E-2</v>
      </c>
      <c r="H174" s="8">
        <f t="shared" si="0"/>
        <v>-0.22297465076847123</v>
      </c>
    </row>
    <row r="175" spans="1:8" ht="14.25" customHeight="1" x14ac:dyDescent="0.35">
      <c r="A175" s="6">
        <v>44434</v>
      </c>
      <c r="B175" s="8">
        <v>115.599998</v>
      </c>
      <c r="C175" s="8">
        <v>116.25</v>
      </c>
      <c r="D175" s="8">
        <v>114.400002</v>
      </c>
      <c r="E175" s="8">
        <v>115.550003</v>
      </c>
      <c r="F175" s="8">
        <v>109.71262400000001</v>
      </c>
      <c r="G175" s="8">
        <f t="shared" si="1"/>
        <v>-8.6504119514556083E-4</v>
      </c>
      <c r="H175" s="8">
        <f t="shared" si="0"/>
        <v>-0.22761633527047501</v>
      </c>
    </row>
    <row r="176" spans="1:8" ht="14.25" customHeight="1" x14ac:dyDescent="0.35">
      <c r="A176" s="6">
        <v>44435</v>
      </c>
      <c r="B176" s="8">
        <v>115.5</v>
      </c>
      <c r="C176" s="8">
        <v>117</v>
      </c>
      <c r="D176" s="8">
        <v>114.949997</v>
      </c>
      <c r="E176" s="8">
        <v>116.650002</v>
      </c>
      <c r="F176" s="8">
        <v>110.757057</v>
      </c>
      <c r="G176" s="8">
        <f t="shared" si="1"/>
        <v>9.4746888411735355E-3</v>
      </c>
      <c r="H176" s="8">
        <f t="shared" si="0"/>
        <v>-0.17655702355465697</v>
      </c>
    </row>
    <row r="177" spans="1:8" ht="14.25" customHeight="1" x14ac:dyDescent="0.35">
      <c r="A177" s="6">
        <v>44438</v>
      </c>
      <c r="B177" s="8">
        <v>116.75</v>
      </c>
      <c r="C177" s="8">
        <v>120.400002</v>
      </c>
      <c r="D177" s="8">
        <v>116.75</v>
      </c>
      <c r="E177" s="8">
        <v>120.150002</v>
      </c>
      <c r="F177" s="8">
        <v>114.08023799999999</v>
      </c>
      <c r="G177" s="8">
        <f t="shared" si="1"/>
        <v>2.9562915933569155E-2</v>
      </c>
      <c r="H177" s="8">
        <f t="shared" si="0"/>
        <v>-1.409630604852318E-2</v>
      </c>
    </row>
    <row r="178" spans="1:8" ht="14.25" customHeight="1" x14ac:dyDescent="0.35">
      <c r="A178" s="6">
        <v>44439</v>
      </c>
      <c r="B178" s="8">
        <v>120</v>
      </c>
      <c r="C178" s="8">
        <v>121</v>
      </c>
      <c r="D178" s="8">
        <v>119.050003</v>
      </c>
      <c r="E178" s="8">
        <v>120.550003</v>
      </c>
      <c r="F178" s="8">
        <v>114.460037</v>
      </c>
      <c r="G178" s="8">
        <f t="shared" si="1"/>
        <v>3.323697318868034E-3</v>
      </c>
      <c r="H178" s="8">
        <f t="shared" si="0"/>
        <v>4.470969717711994E-3</v>
      </c>
    </row>
    <row r="179" spans="1:8" ht="14.25" customHeight="1" x14ac:dyDescent="0.35">
      <c r="A179" s="6">
        <v>44440</v>
      </c>
      <c r="B179" s="8">
        <v>121.800003</v>
      </c>
      <c r="C179" s="8">
        <v>122.25</v>
      </c>
      <c r="D179" s="8">
        <v>119.400002</v>
      </c>
      <c r="E179" s="8">
        <v>119.699997</v>
      </c>
      <c r="F179" s="8">
        <v>113.652969</v>
      </c>
      <c r="G179" s="8">
        <f t="shared" si="1"/>
        <v>-7.0760662155000854E-3</v>
      </c>
      <c r="H179" s="8">
        <f t="shared" si="0"/>
        <v>-3.4984252960872438E-2</v>
      </c>
    </row>
    <row r="180" spans="1:8" ht="14.25" customHeight="1" x14ac:dyDescent="0.35">
      <c r="A180" s="6">
        <v>44441</v>
      </c>
      <c r="B180" s="8">
        <v>118.900002</v>
      </c>
      <c r="C180" s="8">
        <v>120.150002</v>
      </c>
      <c r="D180" s="8">
        <v>118</v>
      </c>
      <c r="E180" s="8">
        <v>118.650002</v>
      </c>
      <c r="F180" s="8">
        <v>112.656021</v>
      </c>
      <c r="G180" s="8">
        <f t="shared" si="1"/>
        <v>-8.8105598374963075E-3</v>
      </c>
      <c r="H180" s="8">
        <f t="shared" si="0"/>
        <v>-8.3722160223915293E-2</v>
      </c>
    </row>
    <row r="181" spans="1:8" ht="14.25" customHeight="1" x14ac:dyDescent="0.35">
      <c r="A181" s="6">
        <v>44442</v>
      </c>
      <c r="B181" s="8">
        <v>119.949997</v>
      </c>
      <c r="C181" s="8">
        <v>123.5</v>
      </c>
      <c r="D181" s="8">
        <v>118.800003</v>
      </c>
      <c r="E181" s="8">
        <v>123.099998</v>
      </c>
      <c r="F181" s="8">
        <v>116.88121</v>
      </c>
      <c r="G181" s="8">
        <f t="shared" si="1"/>
        <v>3.6819005702205435E-2</v>
      </c>
      <c r="H181" s="8">
        <f t="shared" si="0"/>
        <v>0.12283512225303247</v>
      </c>
    </row>
    <row r="182" spans="1:8" ht="14.25" customHeight="1" x14ac:dyDescent="0.35">
      <c r="A182" s="6">
        <v>44445</v>
      </c>
      <c r="B182" s="8">
        <v>123.800003</v>
      </c>
      <c r="C182" s="8">
        <v>124.349998</v>
      </c>
      <c r="D182" s="8">
        <v>121.150002</v>
      </c>
      <c r="E182" s="8">
        <v>121.650002</v>
      </c>
      <c r="F182" s="8">
        <v>115.504463</v>
      </c>
      <c r="G182" s="8">
        <f t="shared" si="1"/>
        <v>-1.1848949979189482E-2</v>
      </c>
      <c r="H182" s="8">
        <f t="shared" si="0"/>
        <v>5.552993922375514E-2</v>
      </c>
    </row>
    <row r="183" spans="1:8" ht="14.25" customHeight="1" x14ac:dyDescent="0.35">
      <c r="A183" s="6">
        <v>44446</v>
      </c>
      <c r="B183" s="8">
        <v>122.5</v>
      </c>
      <c r="C183" s="8">
        <v>122.75</v>
      </c>
      <c r="D183" s="8">
        <v>119.550003</v>
      </c>
      <c r="E183" s="8">
        <v>119.949997</v>
      </c>
      <c r="F183" s="8">
        <v>113.890343</v>
      </c>
      <c r="G183" s="8">
        <f t="shared" si="1"/>
        <v>-1.4073087948297041E-2</v>
      </c>
      <c r="H183" s="8">
        <f t="shared" si="0"/>
        <v>-2.3379723939642019E-2</v>
      </c>
    </row>
    <row r="184" spans="1:8" ht="14.25" customHeight="1" x14ac:dyDescent="0.35">
      <c r="A184" s="6">
        <v>44447</v>
      </c>
      <c r="B184" s="8">
        <v>119</v>
      </c>
      <c r="C184" s="8">
        <v>119.5</v>
      </c>
      <c r="D184" s="8">
        <v>117.5</v>
      </c>
      <c r="E184" s="8">
        <v>118.949997</v>
      </c>
      <c r="F184" s="8">
        <v>114.71004499999999</v>
      </c>
      <c r="G184" s="8">
        <f t="shared" si="1"/>
        <v>7.1715146270498195E-3</v>
      </c>
      <c r="H184" s="8">
        <f t="shared" si="0"/>
        <v>1.6693138495841333E-2</v>
      </c>
    </row>
    <row r="185" spans="1:8" ht="14.25" customHeight="1" x14ac:dyDescent="0.35">
      <c r="A185" s="6">
        <v>44448</v>
      </c>
      <c r="B185" s="8">
        <v>119.099998</v>
      </c>
      <c r="C185" s="8">
        <v>123.800003</v>
      </c>
      <c r="D185" s="8">
        <v>118.199997</v>
      </c>
      <c r="E185" s="8">
        <v>122.150002</v>
      </c>
      <c r="F185" s="8">
        <v>117.795982</v>
      </c>
      <c r="G185" s="8">
        <f t="shared" si="1"/>
        <v>2.6546565390319906E-2</v>
      </c>
      <c r="H185" s="8">
        <f t="shared" si="0"/>
        <v>0.16755568230513956</v>
      </c>
    </row>
    <row r="186" spans="1:8" ht="14.25" customHeight="1" x14ac:dyDescent="0.35">
      <c r="A186" s="6">
        <v>44452</v>
      </c>
      <c r="B186" s="8">
        <v>122.199997</v>
      </c>
      <c r="C186" s="8">
        <v>123.400002</v>
      </c>
      <c r="D186" s="8">
        <v>121.099998</v>
      </c>
      <c r="E186" s="8">
        <v>123.050003</v>
      </c>
      <c r="F186" s="8">
        <v>118.66391</v>
      </c>
      <c r="G186" s="8">
        <f t="shared" si="1"/>
        <v>7.3410495999845591E-3</v>
      </c>
      <c r="H186" s="8">
        <f t="shared" si="0"/>
        <v>0.20998617454244625</v>
      </c>
    </row>
    <row r="187" spans="1:8" ht="14.25" customHeight="1" x14ac:dyDescent="0.35">
      <c r="A187" s="6">
        <v>44453</v>
      </c>
      <c r="B187" s="8">
        <v>123.300003</v>
      </c>
      <c r="C187" s="8">
        <v>125.400002</v>
      </c>
      <c r="D187" s="8">
        <v>122.800003</v>
      </c>
      <c r="E187" s="8">
        <v>123.949997</v>
      </c>
      <c r="F187" s="8">
        <v>119.53182200000001</v>
      </c>
      <c r="G187" s="8">
        <f t="shared" si="1"/>
        <v>7.2874172319234614E-3</v>
      </c>
      <c r="H187" s="8">
        <f t="shared" si="0"/>
        <v>0.25241588458598124</v>
      </c>
    </row>
    <row r="188" spans="1:8" ht="14.25" customHeight="1" x14ac:dyDescent="0.35">
      <c r="A188" s="6">
        <v>44454</v>
      </c>
      <c r="B188" s="8">
        <v>124.25</v>
      </c>
      <c r="C188" s="8">
        <v>130.699997</v>
      </c>
      <c r="D188" s="8">
        <v>124.25</v>
      </c>
      <c r="E188" s="8">
        <v>128.449997</v>
      </c>
      <c r="F188" s="8">
        <v>123.871422</v>
      </c>
      <c r="G188" s="8">
        <f t="shared" si="1"/>
        <v>3.5661479468465054E-2</v>
      </c>
      <c r="H188" s="8">
        <f t="shared" si="0"/>
        <v>0.46456639028808366</v>
      </c>
    </row>
    <row r="189" spans="1:8" ht="14.25" customHeight="1" x14ac:dyDescent="0.35">
      <c r="A189" s="6">
        <v>44455</v>
      </c>
      <c r="B189" s="8">
        <v>129.64999399999999</v>
      </c>
      <c r="C189" s="8">
        <v>131.25</v>
      </c>
      <c r="D189" s="8">
        <v>127.400002</v>
      </c>
      <c r="E189" s="8">
        <v>128.699997</v>
      </c>
      <c r="F189" s="8">
        <v>124.112511</v>
      </c>
      <c r="G189" s="8">
        <f t="shared" si="1"/>
        <v>1.9443927115742052E-3</v>
      </c>
      <c r="H189" s="8">
        <f t="shared" si="0"/>
        <v>0.47635253492565732</v>
      </c>
    </row>
    <row r="190" spans="1:8" ht="14.25" customHeight="1" x14ac:dyDescent="0.35">
      <c r="A190" s="6">
        <v>44456</v>
      </c>
      <c r="B190" s="8">
        <v>128.699997</v>
      </c>
      <c r="C190" s="8">
        <v>129.699997</v>
      </c>
      <c r="D190" s="8">
        <v>124.75</v>
      </c>
      <c r="E190" s="8">
        <v>127.75</v>
      </c>
      <c r="F190" s="8">
        <v>123.19637299999999</v>
      </c>
      <c r="G190" s="8">
        <f t="shared" si="1"/>
        <v>-7.4088902579853306E-3</v>
      </c>
      <c r="H190" s="8">
        <f t="shared" si="0"/>
        <v>0.43156519508029972</v>
      </c>
    </row>
    <row r="191" spans="1:8" ht="14.25" customHeight="1" x14ac:dyDescent="0.35">
      <c r="A191" s="6">
        <v>44459</v>
      </c>
      <c r="B191" s="8">
        <v>125.050003</v>
      </c>
      <c r="C191" s="8">
        <v>129.39999399999999</v>
      </c>
      <c r="D191" s="8">
        <v>125.050003</v>
      </c>
      <c r="E191" s="8">
        <v>128.5</v>
      </c>
      <c r="F191" s="8">
        <v>123.91964</v>
      </c>
      <c r="G191" s="8">
        <f t="shared" si="1"/>
        <v>5.8536802733378463E-3</v>
      </c>
      <c r="H191" s="8">
        <f t="shared" si="0"/>
        <v>0.46692362899302081</v>
      </c>
    </row>
    <row r="192" spans="1:8" ht="14.25" customHeight="1" x14ac:dyDescent="0.35">
      <c r="A192" s="6">
        <v>44460</v>
      </c>
      <c r="B192" s="8">
        <v>129.60000600000001</v>
      </c>
      <c r="C192" s="8">
        <v>136</v>
      </c>
      <c r="D192" s="8">
        <v>129.10000600000001</v>
      </c>
      <c r="E192" s="8">
        <v>135.199997</v>
      </c>
      <c r="F192" s="8">
        <v>130.38081399999999</v>
      </c>
      <c r="G192" s="8">
        <f t="shared" si="1"/>
        <v>5.0826215761423141E-2</v>
      </c>
      <c r="H192" s="8">
        <f t="shared" si="0"/>
        <v>0.78279175774435183</v>
      </c>
    </row>
    <row r="193" spans="1:8" ht="14.25" customHeight="1" x14ac:dyDescent="0.35">
      <c r="A193" s="6">
        <v>44461</v>
      </c>
      <c r="B193" s="8">
        <v>134.5</v>
      </c>
      <c r="C193" s="8">
        <v>135.25</v>
      </c>
      <c r="D193" s="8">
        <v>132.449997</v>
      </c>
      <c r="E193" s="8">
        <v>133.64999399999999</v>
      </c>
      <c r="F193" s="8">
        <v>128.88606300000001</v>
      </c>
      <c r="G193" s="8">
        <f t="shared" si="1"/>
        <v>-1.1530725241917223E-2</v>
      </c>
      <c r="H193" s="8">
        <f t="shared" si="0"/>
        <v>0.70971770010108526</v>
      </c>
    </row>
    <row r="194" spans="1:8" ht="14.25" customHeight="1" x14ac:dyDescent="0.35">
      <c r="A194" s="6">
        <v>44462</v>
      </c>
      <c r="B194" s="8">
        <v>134.800003</v>
      </c>
      <c r="C194" s="8">
        <v>138.35000600000001</v>
      </c>
      <c r="D194" s="8">
        <v>134.39999399999999</v>
      </c>
      <c r="E194" s="8">
        <v>137.75</v>
      </c>
      <c r="F194" s="8">
        <v>132.83992000000001</v>
      </c>
      <c r="G194" s="8">
        <f t="shared" si="1"/>
        <v>3.0216012756285378E-2</v>
      </c>
      <c r="H194" s="8">
        <f t="shared" si="0"/>
        <v>0.90301034505080391</v>
      </c>
    </row>
    <row r="195" spans="1:8" ht="14.25" customHeight="1" x14ac:dyDescent="0.35">
      <c r="A195" s="6">
        <v>44463</v>
      </c>
      <c r="B195" s="8">
        <v>138.89999399999999</v>
      </c>
      <c r="C195" s="8">
        <v>139.89999399999999</v>
      </c>
      <c r="D195" s="8">
        <v>134.5</v>
      </c>
      <c r="E195" s="8">
        <v>136.10000600000001</v>
      </c>
      <c r="F195" s="8">
        <v>131.248749</v>
      </c>
      <c r="G195" s="8">
        <f t="shared" si="1"/>
        <v>-1.2050424282382675E-2</v>
      </c>
      <c r="H195" s="8">
        <f t="shared" si="0"/>
        <v>0.82522259219143412</v>
      </c>
    </row>
    <row r="196" spans="1:8" ht="14.25" customHeight="1" x14ac:dyDescent="0.35">
      <c r="A196" s="6">
        <v>44466</v>
      </c>
      <c r="B196" s="8">
        <v>138.050003</v>
      </c>
      <c r="C196" s="8">
        <v>140.75</v>
      </c>
      <c r="D196" s="8">
        <v>137.5</v>
      </c>
      <c r="E196" s="8">
        <v>140</v>
      </c>
      <c r="F196" s="8">
        <v>135.00971999999999</v>
      </c>
      <c r="G196" s="8">
        <f t="shared" si="1"/>
        <v>2.8252405848816373E-2</v>
      </c>
      <c r="H196" s="8">
        <f t="shared" si="0"/>
        <v>1.0090855979018545</v>
      </c>
    </row>
    <row r="197" spans="1:8" ht="14.25" customHeight="1" x14ac:dyDescent="0.35">
      <c r="A197" s="6">
        <v>44467</v>
      </c>
      <c r="B197" s="8">
        <v>141.800003</v>
      </c>
      <c r="C197" s="8">
        <v>143.60000600000001</v>
      </c>
      <c r="D197" s="8">
        <v>141</v>
      </c>
      <c r="E197" s="8">
        <v>142.199997</v>
      </c>
      <c r="F197" s="8">
        <v>137.13130200000001</v>
      </c>
      <c r="G197" s="8">
        <f t="shared" si="1"/>
        <v>1.5592099760257661E-2</v>
      </c>
      <c r="H197" s="8">
        <f t="shared" si="0"/>
        <v>1.1128036120479698</v>
      </c>
    </row>
    <row r="198" spans="1:8" ht="14.25" customHeight="1" x14ac:dyDescent="0.35">
      <c r="A198" s="6">
        <v>44468</v>
      </c>
      <c r="B198" s="8">
        <v>140.85000600000001</v>
      </c>
      <c r="C198" s="8">
        <v>148.800003</v>
      </c>
      <c r="D198" s="8">
        <v>139.35000600000001</v>
      </c>
      <c r="E198" s="8">
        <v>144.75</v>
      </c>
      <c r="F198" s="8">
        <v>139.590408</v>
      </c>
      <c r="G198" s="8">
        <f t="shared" si="1"/>
        <v>1.7773601759059822E-2</v>
      </c>
      <c r="H198" s="8">
        <f t="shared" si="0"/>
        <v>1.2330221993544206</v>
      </c>
    </row>
    <row r="199" spans="1:8" ht="14.25" customHeight="1" x14ac:dyDescent="0.35">
      <c r="A199" s="6">
        <v>44469</v>
      </c>
      <c r="B199" s="8">
        <v>144.75</v>
      </c>
      <c r="C199" s="8">
        <v>146.050003</v>
      </c>
      <c r="D199" s="8">
        <v>141.35000600000001</v>
      </c>
      <c r="E199" s="8">
        <v>144.5</v>
      </c>
      <c r="F199" s="8">
        <v>139.34931900000001</v>
      </c>
      <c r="G199" s="8">
        <f t="shared" si="1"/>
        <v>-1.7286104250975674E-3</v>
      </c>
      <c r="H199" s="8">
        <f t="shared" si="0"/>
        <v>1.2212360547168477</v>
      </c>
    </row>
    <row r="200" spans="1:8" ht="14.25" customHeight="1" x14ac:dyDescent="0.35">
      <c r="A200" s="6">
        <v>44470</v>
      </c>
      <c r="B200" s="8">
        <v>145.199997</v>
      </c>
      <c r="C200" s="8">
        <v>149.64999399999999</v>
      </c>
      <c r="D200" s="8">
        <v>144.10000600000001</v>
      </c>
      <c r="E200" s="8">
        <v>146.25</v>
      </c>
      <c r="F200" s="8">
        <v>141.03694200000001</v>
      </c>
      <c r="G200" s="8">
        <f t="shared" si="1"/>
        <v>1.2037989121388339E-2</v>
      </c>
      <c r="H200" s="8">
        <f t="shared" si="0"/>
        <v>1.3037390671798628</v>
      </c>
    </row>
    <row r="201" spans="1:8" ht="14.25" customHeight="1" x14ac:dyDescent="0.35">
      <c r="A201" s="6">
        <v>44473</v>
      </c>
      <c r="B201" s="8">
        <v>147.800003</v>
      </c>
      <c r="C201" s="8">
        <v>148.5</v>
      </c>
      <c r="D201" s="8">
        <v>147</v>
      </c>
      <c r="E201" s="8">
        <v>147.60000600000001</v>
      </c>
      <c r="F201" s="8">
        <v>142.33883700000001</v>
      </c>
      <c r="G201" s="8">
        <f t="shared" si="1"/>
        <v>9.1885351980932652E-3</v>
      </c>
      <c r="H201" s="8">
        <f t="shared" si="0"/>
        <v>1.3673849521971546</v>
      </c>
    </row>
    <row r="202" spans="1:8" ht="14.25" customHeight="1" x14ac:dyDescent="0.35">
      <c r="A202" s="6">
        <v>44474</v>
      </c>
      <c r="B202" s="8">
        <v>150</v>
      </c>
      <c r="C202" s="8">
        <v>164.60000600000001</v>
      </c>
      <c r="D202" s="8">
        <v>149</v>
      </c>
      <c r="E202" s="8">
        <v>163.64999399999999</v>
      </c>
      <c r="F202" s="8">
        <v>157.816711</v>
      </c>
      <c r="G202" s="8">
        <f t="shared" si="1"/>
        <v>0.10322391141778009</v>
      </c>
      <c r="H202" s="8">
        <f t="shared" si="0"/>
        <v>2.1240534922223708</v>
      </c>
    </row>
    <row r="203" spans="1:8" ht="14.25" customHeight="1" x14ac:dyDescent="0.35">
      <c r="A203" s="6">
        <v>44475</v>
      </c>
      <c r="B203" s="8">
        <v>166</v>
      </c>
      <c r="C203" s="8">
        <v>172.75</v>
      </c>
      <c r="D203" s="8">
        <v>165.800003</v>
      </c>
      <c r="E203" s="8">
        <v>168.10000600000001</v>
      </c>
      <c r="F203" s="8">
        <v>162.10810900000001</v>
      </c>
      <c r="G203" s="8">
        <f t="shared" si="1"/>
        <v>2.6829149488528471E-2</v>
      </c>
      <c r="H203" s="8">
        <f t="shared" si="0"/>
        <v>2.3338475414133089</v>
      </c>
    </row>
    <row r="204" spans="1:8" ht="14.25" customHeight="1" x14ac:dyDescent="0.35">
      <c r="A204" s="6">
        <v>44476</v>
      </c>
      <c r="B204" s="8">
        <v>170.14999399999999</v>
      </c>
      <c r="C204" s="8">
        <v>170.14999399999999</v>
      </c>
      <c r="D204" s="8">
        <v>159.5</v>
      </c>
      <c r="E204" s="8">
        <v>160.39999399999999</v>
      </c>
      <c r="F204" s="8">
        <v>154.68255600000001</v>
      </c>
      <c r="G204" s="8">
        <f t="shared" si="1"/>
        <v>-4.6888461126446131E-2</v>
      </c>
      <c r="H204" s="8">
        <f t="shared" si="0"/>
        <v>1.9708337097081359</v>
      </c>
    </row>
    <row r="205" spans="1:8" ht="14.25" customHeight="1" x14ac:dyDescent="0.35">
      <c r="A205" s="6">
        <v>44477</v>
      </c>
      <c r="B205" s="8">
        <v>163.89999399999999</v>
      </c>
      <c r="C205" s="8">
        <v>166.60000600000001</v>
      </c>
      <c r="D205" s="8">
        <v>160.5</v>
      </c>
      <c r="E205" s="8">
        <v>160.949997</v>
      </c>
      <c r="F205" s="8">
        <v>155.21296699999999</v>
      </c>
      <c r="G205" s="8">
        <f t="shared" si="1"/>
        <v>3.423163476603991E-3</v>
      </c>
      <c r="H205" s="8">
        <f t="shared" si="0"/>
        <v>1.9967639709948801</v>
      </c>
    </row>
    <row r="206" spans="1:8" ht="14.25" customHeight="1" x14ac:dyDescent="0.35">
      <c r="A206" s="6">
        <v>44480</v>
      </c>
      <c r="B206" s="8">
        <v>163.75</v>
      </c>
      <c r="C206" s="8">
        <v>166.199997</v>
      </c>
      <c r="D206" s="8">
        <v>162.699997</v>
      </c>
      <c r="E206" s="8">
        <v>165</v>
      </c>
      <c r="F206" s="8">
        <v>159.118607</v>
      </c>
      <c r="G206" s="8">
        <f t="shared" si="1"/>
        <v>2.4851725591479232E-2</v>
      </c>
      <c r="H206" s="8">
        <f t="shared" si="0"/>
        <v>2.1876994261267733</v>
      </c>
    </row>
    <row r="207" spans="1:8" ht="14.25" customHeight="1" x14ac:dyDescent="0.35">
      <c r="A207" s="6">
        <v>44481</v>
      </c>
      <c r="B207" s="8">
        <v>165.10000600000001</v>
      </c>
      <c r="C207" s="8">
        <v>165.85000600000001</v>
      </c>
      <c r="D207" s="8">
        <v>162.75</v>
      </c>
      <c r="E207" s="8">
        <v>163.550003</v>
      </c>
      <c r="F207" s="8">
        <v>157.720291</v>
      </c>
      <c r="G207" s="8">
        <f t="shared" si="1"/>
        <v>-8.8267260586304894E-3</v>
      </c>
      <c r="H207" s="8">
        <f t="shared" si="0"/>
        <v>2.1193397970062686</v>
      </c>
    </row>
    <row r="208" spans="1:8" ht="14.25" customHeight="1" x14ac:dyDescent="0.35">
      <c r="A208" s="6">
        <v>44482</v>
      </c>
      <c r="B208" s="8">
        <v>163.64999399999999</v>
      </c>
      <c r="C208" s="8">
        <v>163.800003</v>
      </c>
      <c r="D208" s="8">
        <v>159.699997</v>
      </c>
      <c r="E208" s="8">
        <v>160</v>
      </c>
      <c r="F208" s="8">
        <v>154.296829</v>
      </c>
      <c r="G208" s="8">
        <f t="shared" si="1"/>
        <v>-2.1944945766546597E-2</v>
      </c>
      <c r="H208" s="8">
        <f t="shared" si="0"/>
        <v>1.9519766311495232</v>
      </c>
    </row>
    <row r="209" spans="1:8" ht="14.25" customHeight="1" x14ac:dyDescent="0.35">
      <c r="A209" s="6">
        <v>44483</v>
      </c>
      <c r="B209" s="8">
        <v>161</v>
      </c>
      <c r="C209" s="8">
        <v>161.75</v>
      </c>
      <c r="D209" s="8">
        <v>158.64999399999999</v>
      </c>
      <c r="E209" s="8">
        <v>159.050003</v>
      </c>
      <c r="F209" s="8">
        <v>153.38069200000001</v>
      </c>
      <c r="G209" s="8">
        <f t="shared" si="1"/>
        <v>-5.9551942861271181E-3</v>
      </c>
      <c r="H209" s="8">
        <f t="shared" si="0"/>
        <v>1.9071893401912769</v>
      </c>
    </row>
    <row r="210" spans="1:8" ht="14.25" customHeight="1" x14ac:dyDescent="0.35">
      <c r="A210" s="6">
        <v>44487</v>
      </c>
      <c r="B210" s="8">
        <v>163.75</v>
      </c>
      <c r="C210" s="8">
        <v>165.5</v>
      </c>
      <c r="D210" s="8">
        <v>161.199997</v>
      </c>
      <c r="E210" s="8">
        <v>162.10000600000001</v>
      </c>
      <c r="F210" s="8">
        <v>156.32197600000001</v>
      </c>
      <c r="G210" s="8">
        <f t="shared" si="1"/>
        <v>1.8994814954632167E-2</v>
      </c>
      <c r="H210" s="8">
        <f t="shared" si="0"/>
        <v>2.0509802167728752</v>
      </c>
    </row>
    <row r="211" spans="1:8" ht="14.25" customHeight="1" x14ac:dyDescent="0.35">
      <c r="A211" s="6">
        <v>44488</v>
      </c>
      <c r="B211" s="8">
        <v>163.5</v>
      </c>
      <c r="C211" s="8">
        <v>163.5</v>
      </c>
      <c r="D211" s="8">
        <v>158</v>
      </c>
      <c r="E211" s="8">
        <v>158.60000600000001</v>
      </c>
      <c r="F211" s="8">
        <v>152.946732</v>
      </c>
      <c r="G211" s="8">
        <f t="shared" si="1"/>
        <v>-2.1828125042509947E-2</v>
      </c>
      <c r="H211" s="8">
        <f t="shared" si="0"/>
        <v>1.8859742896210661</v>
      </c>
    </row>
    <row r="212" spans="1:8" ht="14.25" customHeight="1" x14ac:dyDescent="0.35">
      <c r="A212" s="6">
        <v>44489</v>
      </c>
      <c r="B212" s="8">
        <v>159.25</v>
      </c>
      <c r="C212" s="8">
        <v>159.35000600000001</v>
      </c>
      <c r="D212" s="8">
        <v>153.64999399999999</v>
      </c>
      <c r="E212" s="8">
        <v>154.89999399999999</v>
      </c>
      <c r="F212" s="8">
        <v>149.37861599999999</v>
      </c>
      <c r="G212" s="8">
        <f t="shared" si="1"/>
        <v>-2.3605573984860854E-2</v>
      </c>
      <c r="H212" s="8">
        <f t="shared" si="0"/>
        <v>1.7115394076495098</v>
      </c>
    </row>
    <row r="213" spans="1:8" ht="14.25" customHeight="1" x14ac:dyDescent="0.35">
      <c r="A213" s="6">
        <v>44490</v>
      </c>
      <c r="B213" s="8">
        <v>157.60000600000001</v>
      </c>
      <c r="C213" s="8">
        <v>160.300003</v>
      </c>
      <c r="D213" s="8">
        <v>154.550003</v>
      </c>
      <c r="E213" s="8">
        <v>155</v>
      </c>
      <c r="F213" s="8">
        <v>149.47505200000001</v>
      </c>
      <c r="G213" s="8">
        <f t="shared" si="1"/>
        <v>6.453727270108484E-4</v>
      </c>
      <c r="H213" s="8">
        <f t="shared" si="0"/>
        <v>1.716253885059384</v>
      </c>
    </row>
    <row r="214" spans="1:8" ht="14.25" customHeight="1" x14ac:dyDescent="0.35">
      <c r="A214" s="6">
        <v>44491</v>
      </c>
      <c r="B214" s="8">
        <v>157</v>
      </c>
      <c r="C214" s="8">
        <v>158.35000600000001</v>
      </c>
      <c r="D214" s="8">
        <v>154.5</v>
      </c>
      <c r="E214" s="8">
        <v>157.050003</v>
      </c>
      <c r="F214" s="8">
        <v>151.45198099999999</v>
      </c>
      <c r="G214" s="8">
        <f t="shared" si="1"/>
        <v>1.3139114961028178E-2</v>
      </c>
      <c r="H214" s="8">
        <f t="shared" si="0"/>
        <v>1.812900231977798</v>
      </c>
    </row>
    <row r="215" spans="1:8" ht="14.25" customHeight="1" x14ac:dyDescent="0.35">
      <c r="A215" s="6">
        <v>44494</v>
      </c>
      <c r="B215" s="8">
        <v>159</v>
      </c>
      <c r="C215" s="8">
        <v>162.949997</v>
      </c>
      <c r="D215" s="8">
        <v>158.89999399999999</v>
      </c>
      <c r="E215" s="8">
        <v>161.39999399999999</v>
      </c>
      <c r="F215" s="8">
        <v>155.64691199999999</v>
      </c>
      <c r="G215" s="8">
        <f t="shared" si="1"/>
        <v>2.7321439695385009E-2</v>
      </c>
      <c r="H215" s="8">
        <f t="shared" si="0"/>
        <v>2.0179782882584294</v>
      </c>
    </row>
    <row r="216" spans="1:8" ht="14.25" customHeight="1" x14ac:dyDescent="0.35">
      <c r="A216" s="6">
        <v>44495</v>
      </c>
      <c r="B216" s="8">
        <v>163.550003</v>
      </c>
      <c r="C216" s="8">
        <v>163.949997</v>
      </c>
      <c r="D216" s="8">
        <v>160.300003</v>
      </c>
      <c r="E216" s="8">
        <v>163.10000600000001</v>
      </c>
      <c r="F216" s="8">
        <v>157.28633099999999</v>
      </c>
      <c r="G216" s="8">
        <f t="shared" si="1"/>
        <v>1.0477851333023763E-2</v>
      </c>
      <c r="H216" s="8">
        <f t="shared" si="0"/>
        <v>2.0981247464360577</v>
      </c>
    </row>
    <row r="217" spans="1:8" ht="14.25" customHeight="1" x14ac:dyDescent="0.35">
      <c r="A217" s="6">
        <v>44496</v>
      </c>
      <c r="B217" s="8">
        <v>163.10000600000001</v>
      </c>
      <c r="C217" s="8">
        <v>163.60000600000001</v>
      </c>
      <c r="D217" s="8">
        <v>157</v>
      </c>
      <c r="E217" s="8">
        <v>157.89999399999999</v>
      </c>
      <c r="F217" s="8">
        <v>152.271683</v>
      </c>
      <c r="G217" s="8">
        <f t="shared" si="1"/>
        <v>-3.2401595113773052E-2</v>
      </c>
      <c r="H217" s="8">
        <f t="shared" si="0"/>
        <v>1.8529730944132821</v>
      </c>
    </row>
    <row r="218" spans="1:8" ht="14.25" customHeight="1" x14ac:dyDescent="0.35">
      <c r="A218" s="6">
        <v>44497</v>
      </c>
      <c r="B218" s="8">
        <v>150</v>
      </c>
      <c r="C218" s="8">
        <v>156.85000600000001</v>
      </c>
      <c r="D218" s="8">
        <v>148.699997</v>
      </c>
      <c r="E218" s="8">
        <v>150.199997</v>
      </c>
      <c r="F218" s="8">
        <v>144.846146</v>
      </c>
      <c r="G218" s="8">
        <f t="shared" si="1"/>
        <v>-4.9994196500098141E-2</v>
      </c>
      <c r="H218" s="8">
        <f t="shared" si="0"/>
        <v>1.4899600449018815</v>
      </c>
    </row>
    <row r="219" spans="1:8" ht="14.25" customHeight="1" x14ac:dyDescent="0.35">
      <c r="A219" s="6">
        <v>44498</v>
      </c>
      <c r="B219" s="8">
        <v>149.89999399999999</v>
      </c>
      <c r="C219" s="8">
        <v>151.85000600000001</v>
      </c>
      <c r="D219" s="8">
        <v>146</v>
      </c>
      <c r="E219" s="8">
        <v>149.050003</v>
      </c>
      <c r="F219" s="8">
        <v>143.73713699999999</v>
      </c>
      <c r="G219" s="8">
        <f t="shared" si="1"/>
        <v>-7.6859230921351293E-3</v>
      </c>
      <c r="H219" s="8">
        <f t="shared" si="0"/>
        <v>1.4357437991238866</v>
      </c>
    </row>
    <row r="220" spans="1:8" ht="14.25" customHeight="1" x14ac:dyDescent="0.35">
      <c r="A220" s="6">
        <v>44501</v>
      </c>
      <c r="B220" s="8">
        <v>150</v>
      </c>
      <c r="C220" s="8">
        <v>153.60000600000001</v>
      </c>
      <c r="D220" s="8">
        <v>148.39999399999999</v>
      </c>
      <c r="E220" s="8">
        <v>153.14999399999999</v>
      </c>
      <c r="F220" s="8">
        <v>147.69099399999999</v>
      </c>
      <c r="G220" s="8">
        <f t="shared" si="1"/>
        <v>2.7136018794465144E-2</v>
      </c>
      <c r="H220" s="8">
        <f t="shared" si="0"/>
        <v>1.6290364440736051</v>
      </c>
    </row>
    <row r="221" spans="1:8" ht="14.25" customHeight="1" x14ac:dyDescent="0.35">
      <c r="A221" s="6">
        <v>44502</v>
      </c>
      <c r="B221" s="8">
        <v>153.949997</v>
      </c>
      <c r="C221" s="8">
        <v>154.800003</v>
      </c>
      <c r="D221" s="8">
        <v>151.35000600000001</v>
      </c>
      <c r="E221" s="8">
        <v>152.949997</v>
      </c>
      <c r="F221" s="8">
        <v>147.49812299999999</v>
      </c>
      <c r="G221" s="8">
        <f t="shared" si="1"/>
        <v>-1.3067624538880612E-3</v>
      </c>
      <c r="H221" s="8">
        <f t="shared" si="0"/>
        <v>1.6196075381409687</v>
      </c>
    </row>
    <row r="222" spans="1:8" ht="14.25" customHeight="1" x14ac:dyDescent="0.35">
      <c r="A222" s="6">
        <v>44503</v>
      </c>
      <c r="B222" s="8">
        <v>151.199997</v>
      </c>
      <c r="C222" s="8">
        <v>154.199997</v>
      </c>
      <c r="D222" s="8">
        <v>149.800003</v>
      </c>
      <c r="E222" s="8">
        <v>152</v>
      </c>
      <c r="F222" s="8">
        <v>146.581985</v>
      </c>
      <c r="G222" s="8">
        <f t="shared" si="1"/>
        <v>-6.2305537761109973E-3</v>
      </c>
      <c r="H222" s="8">
        <f t="shared" si="0"/>
        <v>1.5748201982956118</v>
      </c>
    </row>
    <row r="223" spans="1:8" ht="14.25" customHeight="1" x14ac:dyDescent="0.35">
      <c r="A223" s="6">
        <v>44504</v>
      </c>
      <c r="B223" s="8">
        <v>152</v>
      </c>
      <c r="C223" s="8">
        <v>152.85000600000001</v>
      </c>
      <c r="D223" s="8">
        <v>151.25</v>
      </c>
      <c r="E223" s="8">
        <v>152.050003</v>
      </c>
      <c r="F223" s="8">
        <v>146.63020299999999</v>
      </c>
      <c r="G223" s="8">
        <f t="shared" si="1"/>
        <v>3.2889492598200428E-4</v>
      </c>
      <c r="H223" s="8">
        <f t="shared" si="0"/>
        <v>1.5771774370005482</v>
      </c>
    </row>
    <row r="224" spans="1:8" ht="14.25" customHeight="1" x14ac:dyDescent="0.35">
      <c r="A224" s="6">
        <v>44508</v>
      </c>
      <c r="B224" s="8">
        <v>152.949997</v>
      </c>
      <c r="C224" s="8">
        <v>155.550003</v>
      </c>
      <c r="D224" s="8">
        <v>151.699997</v>
      </c>
      <c r="E224" s="8">
        <v>154.89999399999999</v>
      </c>
      <c r="F224" s="8">
        <v>149.37861599999999</v>
      </c>
      <c r="G224" s="8">
        <f t="shared" si="1"/>
        <v>1.8570338499110377E-2</v>
      </c>
      <c r="H224" s="8">
        <f t="shared" si="0"/>
        <v>1.7115394076495098</v>
      </c>
    </row>
    <row r="225" spans="1:8" ht="14.25" customHeight="1" x14ac:dyDescent="0.35">
      <c r="A225" s="6">
        <v>44509</v>
      </c>
      <c r="B225" s="8">
        <v>156.5</v>
      </c>
      <c r="C225" s="8">
        <v>158.14999399999999</v>
      </c>
      <c r="D225" s="8">
        <v>155</v>
      </c>
      <c r="E225" s="8">
        <v>156.64999399999999</v>
      </c>
      <c r="F225" s="8">
        <v>151.066238</v>
      </c>
      <c r="G225" s="8">
        <f t="shared" si="1"/>
        <v>1.123427295826337E-2</v>
      </c>
      <c r="H225" s="8">
        <f t="shared" si="0"/>
        <v>1.7940423712254143</v>
      </c>
    </row>
    <row r="226" spans="1:8" ht="14.25" customHeight="1" x14ac:dyDescent="0.35">
      <c r="A226" s="6">
        <v>44510</v>
      </c>
      <c r="B226" s="8">
        <v>156.699997</v>
      </c>
      <c r="C226" s="8">
        <v>158.699997</v>
      </c>
      <c r="D226" s="8">
        <v>156.449997</v>
      </c>
      <c r="E226" s="8">
        <v>157.699997</v>
      </c>
      <c r="F226" s="8">
        <v>152.078812</v>
      </c>
      <c r="G226" s="8">
        <f t="shared" si="1"/>
        <v>6.6804835891765965E-3</v>
      </c>
      <c r="H226" s="8">
        <f t="shared" si="0"/>
        <v>1.8435441884806456</v>
      </c>
    </row>
    <row r="227" spans="1:8" ht="14.25" customHeight="1" x14ac:dyDescent="0.35">
      <c r="A227" s="6">
        <v>44511</v>
      </c>
      <c r="B227" s="8">
        <v>156.60000600000001</v>
      </c>
      <c r="C227" s="8">
        <v>156.85000600000001</v>
      </c>
      <c r="D227" s="8">
        <v>153.050003</v>
      </c>
      <c r="E227" s="8">
        <v>153.5</v>
      </c>
      <c r="F227" s="8">
        <v>148.02851899999999</v>
      </c>
      <c r="G227" s="8">
        <f t="shared" si="1"/>
        <v>-2.699393532501633E-2</v>
      </c>
      <c r="H227" s="8">
        <f t="shared" si="0"/>
        <v>1.6455370661210524</v>
      </c>
    </row>
    <row r="228" spans="1:8" ht="14.25" customHeight="1" x14ac:dyDescent="0.35">
      <c r="A228" s="6">
        <v>44512</v>
      </c>
      <c r="B228" s="8">
        <v>154</v>
      </c>
      <c r="C228" s="8">
        <v>155.60000600000001</v>
      </c>
      <c r="D228" s="8">
        <v>153.300003</v>
      </c>
      <c r="E228" s="8">
        <v>154.64999399999999</v>
      </c>
      <c r="F228" s="8">
        <v>149.13752700000001</v>
      </c>
      <c r="G228" s="8">
        <f t="shared" si="1"/>
        <v>7.463929096306215E-3</v>
      </c>
      <c r="H228" s="8">
        <f t="shared" si="0"/>
        <v>1.6997532630119367</v>
      </c>
    </row>
    <row r="229" spans="1:8" ht="14.25" customHeight="1" x14ac:dyDescent="0.35">
      <c r="A229" s="6">
        <v>44515</v>
      </c>
      <c r="B229" s="8">
        <v>156.449997</v>
      </c>
      <c r="C229" s="8">
        <v>162.25</v>
      </c>
      <c r="D229" s="8">
        <v>156</v>
      </c>
      <c r="E229" s="8">
        <v>157.800003</v>
      </c>
      <c r="F229" s="8">
        <v>152.17524700000001</v>
      </c>
      <c r="G229" s="8">
        <f t="shared" si="1"/>
        <v>2.0163917267046163E-2</v>
      </c>
      <c r="H229" s="8">
        <f t="shared" si="0"/>
        <v>1.8482586170034092</v>
      </c>
    </row>
    <row r="230" spans="1:8" ht="14.25" customHeight="1" x14ac:dyDescent="0.35">
      <c r="A230" s="6">
        <v>44516</v>
      </c>
      <c r="B230" s="8">
        <v>159.39999399999999</v>
      </c>
      <c r="C230" s="8">
        <v>159.699997</v>
      </c>
      <c r="D230" s="8">
        <v>156.800003</v>
      </c>
      <c r="E230" s="8">
        <v>157.14999399999999</v>
      </c>
      <c r="F230" s="8">
        <v>151.548416</v>
      </c>
      <c r="G230" s="8">
        <f t="shared" si="1"/>
        <v>-4.1276460567855455E-3</v>
      </c>
      <c r="H230" s="8">
        <f t="shared" si="0"/>
        <v>1.8176146605005616</v>
      </c>
    </row>
    <row r="231" spans="1:8" ht="14.25" customHeight="1" x14ac:dyDescent="0.35">
      <c r="A231" s="6">
        <v>44517</v>
      </c>
      <c r="B231" s="8">
        <v>157</v>
      </c>
      <c r="C231" s="8">
        <v>159.25</v>
      </c>
      <c r="D231" s="8">
        <v>156.60000600000001</v>
      </c>
      <c r="E231" s="8">
        <v>157.39999399999999</v>
      </c>
      <c r="F231" s="8">
        <v>151.78950499999999</v>
      </c>
      <c r="G231" s="8">
        <f t="shared" si="1"/>
        <v>1.589574095908797E-3</v>
      </c>
      <c r="H231" s="8">
        <f t="shared" si="0"/>
        <v>1.8294008051381347</v>
      </c>
    </row>
    <row r="232" spans="1:8" ht="14.25" customHeight="1" x14ac:dyDescent="0.35">
      <c r="A232" s="6">
        <v>44518</v>
      </c>
      <c r="B232" s="8">
        <v>157</v>
      </c>
      <c r="C232" s="8">
        <v>157</v>
      </c>
      <c r="D232" s="8">
        <v>153.699997</v>
      </c>
      <c r="E232" s="8">
        <v>154.300003</v>
      </c>
      <c r="F232" s="8">
        <v>148.800003</v>
      </c>
      <c r="G232" s="8">
        <f t="shared" si="1"/>
        <v>-1.9891582988775844E-2</v>
      </c>
      <c r="H232" s="8">
        <f t="shared" si="0"/>
        <v>1.6832526898516</v>
      </c>
    </row>
    <row r="233" spans="1:8" ht="14.25" customHeight="1" x14ac:dyDescent="0.35">
      <c r="A233" s="6">
        <v>44522</v>
      </c>
      <c r="B233" s="8">
        <v>151.25</v>
      </c>
      <c r="C233" s="8">
        <v>153.699997</v>
      </c>
      <c r="D233" s="8">
        <v>146</v>
      </c>
      <c r="E233" s="8">
        <v>146.550003</v>
      </c>
      <c r="F233" s="8">
        <v>146.550003</v>
      </c>
      <c r="G233" s="8">
        <f t="shared" si="1"/>
        <v>-1.5236454932551291E-2</v>
      </c>
      <c r="H233" s="8">
        <f t="shared" si="0"/>
        <v>1.5732566907204057</v>
      </c>
    </row>
    <row r="234" spans="1:8" ht="14.25" customHeight="1" x14ac:dyDescent="0.35">
      <c r="A234" s="6">
        <v>44523</v>
      </c>
      <c r="B234" s="8">
        <v>145.800003</v>
      </c>
      <c r="C234" s="8">
        <v>147.699997</v>
      </c>
      <c r="D234" s="8">
        <v>143.39999399999999</v>
      </c>
      <c r="E234" s="8">
        <v>146.699997</v>
      </c>
      <c r="F234" s="8">
        <v>146.699997</v>
      </c>
      <c r="G234" s="8">
        <f t="shared" si="1"/>
        <v>1.0229770713077377E-3</v>
      </c>
      <c r="H234" s="8">
        <f t="shared" si="0"/>
        <v>1.5805894640064873</v>
      </c>
    </row>
    <row r="235" spans="1:8" ht="14.25" customHeight="1" x14ac:dyDescent="0.35">
      <c r="A235" s="6">
        <v>44524</v>
      </c>
      <c r="B235" s="8">
        <v>149</v>
      </c>
      <c r="C235" s="8">
        <v>155.85000600000001</v>
      </c>
      <c r="D235" s="8">
        <v>149</v>
      </c>
      <c r="E235" s="8">
        <v>153.449997</v>
      </c>
      <c r="F235" s="8">
        <v>153.449997</v>
      </c>
      <c r="G235" s="8">
        <f t="shared" si="1"/>
        <v>4.4985096816364721E-2</v>
      </c>
      <c r="H235" s="8">
        <f t="shared" si="0"/>
        <v>1.9105774614000706</v>
      </c>
    </row>
    <row r="236" spans="1:8" ht="14.25" customHeight="1" x14ac:dyDescent="0.35">
      <c r="A236" s="6">
        <v>44525</v>
      </c>
      <c r="B236" s="8">
        <v>154</v>
      </c>
      <c r="C236" s="8">
        <v>156</v>
      </c>
      <c r="D236" s="8">
        <v>152.550003</v>
      </c>
      <c r="E236" s="8">
        <v>155.10000600000001</v>
      </c>
      <c r="F236" s="8">
        <v>155.10000600000001</v>
      </c>
      <c r="G236" s="8">
        <f t="shared" si="1"/>
        <v>1.0695347351809104E-2</v>
      </c>
      <c r="H236" s="8">
        <f t="shared" si="0"/>
        <v>1.991241634080277</v>
      </c>
    </row>
    <row r="237" spans="1:8" ht="14.25" customHeight="1" x14ac:dyDescent="0.35">
      <c r="A237" s="6">
        <v>44526</v>
      </c>
      <c r="B237" s="8">
        <v>152.25</v>
      </c>
      <c r="C237" s="8">
        <v>152.25</v>
      </c>
      <c r="D237" s="8">
        <v>146.25</v>
      </c>
      <c r="E237" s="8">
        <v>147.10000600000001</v>
      </c>
      <c r="F237" s="8">
        <v>147.10000600000001</v>
      </c>
      <c r="G237" s="8">
        <f t="shared" si="1"/>
        <v>-5.2957440471241686E-2</v>
      </c>
      <c r="H237" s="8">
        <f t="shared" si="0"/>
        <v>1.6001447482804745</v>
      </c>
    </row>
    <row r="238" spans="1:8" ht="14.25" customHeight="1" x14ac:dyDescent="0.35">
      <c r="A238" s="6">
        <v>44529</v>
      </c>
      <c r="B238" s="8">
        <v>145</v>
      </c>
      <c r="C238" s="8">
        <v>146.050003</v>
      </c>
      <c r="D238" s="8">
        <v>141.89999399999999</v>
      </c>
      <c r="E238" s="8">
        <v>144.10000600000001</v>
      </c>
      <c r="F238" s="8">
        <v>144.10000600000001</v>
      </c>
      <c r="G238" s="8">
        <f t="shared" si="1"/>
        <v>-2.0605123752743149E-2</v>
      </c>
      <c r="H238" s="8">
        <f t="shared" si="0"/>
        <v>1.4534834161055485</v>
      </c>
    </row>
    <row r="239" spans="1:8" ht="14.25" customHeight="1" x14ac:dyDescent="0.35">
      <c r="A239" s="6">
        <v>44530</v>
      </c>
      <c r="B239" s="8">
        <v>143.35000600000001</v>
      </c>
      <c r="C239" s="8">
        <v>147.75</v>
      </c>
      <c r="D239" s="8">
        <v>141.10000600000001</v>
      </c>
      <c r="E239" s="8">
        <v>142.10000600000001</v>
      </c>
      <c r="F239" s="8">
        <v>142.10000600000001</v>
      </c>
      <c r="G239" s="8">
        <f t="shared" si="1"/>
        <v>-1.3976467316387008E-2</v>
      </c>
      <c r="H239" s="8">
        <f t="shared" si="0"/>
        <v>1.3557091946555979</v>
      </c>
    </row>
    <row r="240" spans="1:8" ht="14.25" customHeight="1" x14ac:dyDescent="0.35">
      <c r="A240" s="6">
        <v>44531</v>
      </c>
      <c r="B240" s="8">
        <v>142.39999399999999</v>
      </c>
      <c r="C240" s="8">
        <v>143.64999399999999</v>
      </c>
      <c r="D240" s="8">
        <v>139.64999399999999</v>
      </c>
      <c r="E240" s="8">
        <v>142.25</v>
      </c>
      <c r="F240" s="8">
        <v>142.25</v>
      </c>
      <c r="G240" s="8">
        <f t="shared" si="1"/>
        <v>1.0549956796001348E-3</v>
      </c>
      <c r="H240" s="8">
        <f t="shared" si="0"/>
        <v>1.3630419679416794</v>
      </c>
    </row>
    <row r="241" spans="1:8" ht="14.25" customHeight="1" x14ac:dyDescent="0.35">
      <c r="A241" s="6">
        <v>44532</v>
      </c>
      <c r="B241" s="8">
        <v>140.5</v>
      </c>
      <c r="C241" s="8">
        <v>144.64999399999999</v>
      </c>
      <c r="D241" s="8">
        <v>140.39999399999999</v>
      </c>
      <c r="E241" s="8">
        <v>144</v>
      </c>
      <c r="F241" s="8">
        <v>144</v>
      </c>
      <c r="G241" s="8">
        <f t="shared" si="1"/>
        <v>1.2227226569560341E-2</v>
      </c>
      <c r="H241" s="8">
        <f t="shared" si="0"/>
        <v>1.4485944117103862</v>
      </c>
    </row>
    <row r="242" spans="1:8" ht="14.25" customHeight="1" x14ac:dyDescent="0.35">
      <c r="A242" s="6">
        <v>44533</v>
      </c>
      <c r="B242" s="8">
        <v>144</v>
      </c>
      <c r="C242" s="8">
        <v>146.85000600000001</v>
      </c>
      <c r="D242" s="8">
        <v>143.14999399999999</v>
      </c>
      <c r="E242" s="8">
        <v>145.89999399999999</v>
      </c>
      <c r="F242" s="8">
        <v>145.89999399999999</v>
      </c>
      <c r="G242" s="8">
        <f t="shared" si="1"/>
        <v>1.3108114828680871E-2</v>
      </c>
      <c r="H242" s="8">
        <f t="shared" si="0"/>
        <v>1.5414796287651746</v>
      </c>
    </row>
    <row r="243" spans="1:8" ht="14.25" customHeight="1" x14ac:dyDescent="0.35">
      <c r="A243" s="6">
        <v>44536</v>
      </c>
      <c r="B243" s="8">
        <v>145.800003</v>
      </c>
      <c r="C243" s="8">
        <v>145.85000600000001</v>
      </c>
      <c r="D243" s="8">
        <v>142.75</v>
      </c>
      <c r="E243" s="8">
        <v>143.35000600000001</v>
      </c>
      <c r="F243" s="8">
        <v>143.35000600000001</v>
      </c>
      <c r="G243" s="8">
        <f t="shared" si="1"/>
        <v>-1.7632180219705331E-2</v>
      </c>
      <c r="H243" s="8">
        <f t="shared" si="0"/>
        <v>1.4168180830618169</v>
      </c>
    </row>
    <row r="244" spans="1:8" ht="14.25" customHeight="1" x14ac:dyDescent="0.35">
      <c r="A244" s="6">
        <v>44537</v>
      </c>
      <c r="B244" s="8">
        <v>145</v>
      </c>
      <c r="C244" s="8">
        <v>146.25</v>
      </c>
      <c r="D244" s="8">
        <v>144.5</v>
      </c>
      <c r="E244" s="8">
        <v>145.89999399999999</v>
      </c>
      <c r="F244" s="8">
        <v>145.89999399999999</v>
      </c>
      <c r="G244" s="8">
        <f t="shared" si="1"/>
        <v>1.7632180219705286E-2</v>
      </c>
      <c r="H244" s="8">
        <f t="shared" si="0"/>
        <v>1.5414796287651746</v>
      </c>
    </row>
    <row r="245" spans="1:8" ht="14.25" customHeight="1" x14ac:dyDescent="0.35">
      <c r="A245" s="6">
        <v>44538</v>
      </c>
      <c r="B245" s="8">
        <v>147</v>
      </c>
      <c r="C245" s="8">
        <v>150.35000600000001</v>
      </c>
      <c r="D245" s="8">
        <v>146.800003</v>
      </c>
      <c r="E245" s="8">
        <v>148.39999399999999</v>
      </c>
      <c r="F245" s="8">
        <v>148.39999399999999</v>
      </c>
      <c r="G245" s="8">
        <f t="shared" si="1"/>
        <v>1.6989875897330971E-2</v>
      </c>
      <c r="H245" s="8">
        <f t="shared" si="0"/>
        <v>1.6636974055776128</v>
      </c>
    </row>
    <row r="246" spans="1:8" ht="14.25" customHeight="1" x14ac:dyDescent="0.35">
      <c r="A246" s="6">
        <v>44539</v>
      </c>
      <c r="B246" s="8">
        <v>149.5</v>
      </c>
      <c r="C246" s="8">
        <v>149.89999399999999</v>
      </c>
      <c r="D246" s="8">
        <v>146.35000600000001</v>
      </c>
      <c r="E246" s="8">
        <v>147.35000600000001</v>
      </c>
      <c r="F246" s="8">
        <v>147.35000600000001</v>
      </c>
      <c r="G246" s="8">
        <f t="shared" si="1"/>
        <v>-7.1005403989337895E-3</v>
      </c>
      <c r="H246" s="8">
        <f t="shared" si="0"/>
        <v>1.6123665259617184</v>
      </c>
    </row>
    <row r="247" spans="1:8" ht="14.25" customHeight="1" x14ac:dyDescent="0.35">
      <c r="A247" s="6">
        <v>44540</v>
      </c>
      <c r="B247" s="8">
        <v>146.25</v>
      </c>
      <c r="C247" s="8">
        <v>148</v>
      </c>
      <c r="D247" s="8">
        <v>145.550003</v>
      </c>
      <c r="E247" s="8">
        <v>147.550003</v>
      </c>
      <c r="F247" s="8">
        <v>147.550003</v>
      </c>
      <c r="G247" s="8">
        <f t="shared" si="1"/>
        <v>1.3563718179605163E-3</v>
      </c>
      <c r="H247" s="8">
        <f t="shared" si="0"/>
        <v>1.6221438014453811</v>
      </c>
    </row>
    <row r="248" spans="1:8" ht="14.25" customHeight="1" x14ac:dyDescent="0.3"/>
    <row r="249" spans="1:8" ht="14.25" customHeight="1" x14ac:dyDescent="0.3"/>
    <row r="250" spans="1:8" ht="14.25" customHeight="1" x14ac:dyDescent="0.3"/>
    <row r="251" spans="1:8" ht="14.25" customHeight="1" x14ac:dyDescent="0.3"/>
    <row r="252" spans="1:8" ht="14.25" customHeight="1" x14ac:dyDescent="0.3"/>
    <row r="253" spans="1:8" ht="14.25" customHeight="1" x14ac:dyDescent="0.3"/>
    <row r="254" spans="1:8" ht="14.25" customHeight="1" x14ac:dyDescent="0.3"/>
    <row r="255" spans="1:8" ht="14.25" customHeight="1" x14ac:dyDescent="0.3"/>
    <row r="256" spans="1:8"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conditionalFormatting sqref="G2:G247">
    <cfRule type="cellIs" dxfId="3" priority="1" operator="greaterThan">
      <formula>0</formula>
    </cfRule>
  </conditionalFormatting>
  <conditionalFormatting sqref="G2:G247">
    <cfRule type="cellIs" dxfId="2" priority="2" operator="lessThan">
      <formula>0</formula>
    </cfRule>
  </conditionalFormatting>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00"/>
  <sheetViews>
    <sheetView workbookViewId="0"/>
  </sheetViews>
  <sheetFormatPr defaultColWidth="12.6640625" defaultRowHeight="15" customHeight="1" x14ac:dyDescent="0.3"/>
  <cols>
    <col min="1" max="1" width="9.1640625" customWidth="1"/>
    <col min="2" max="6" width="9.5" customWidth="1"/>
    <col min="7" max="7" width="7.75" customWidth="1"/>
    <col min="8" max="8" width="7.6640625" customWidth="1"/>
    <col min="9" max="9" width="10.5" customWidth="1"/>
    <col min="10" max="10" width="10.75" customWidth="1"/>
    <col min="11" max="11" width="9" customWidth="1"/>
    <col min="12" max="12" width="22.6640625" customWidth="1"/>
    <col min="13" max="13" width="13.6640625" customWidth="1"/>
    <col min="14" max="26" width="7.6640625" customWidth="1"/>
  </cols>
  <sheetData>
    <row r="1" spans="1:13" ht="14.25" customHeight="1" x14ac:dyDescent="0.35">
      <c r="A1" s="5" t="s">
        <v>10</v>
      </c>
      <c r="B1" s="5" t="s">
        <v>11</v>
      </c>
      <c r="C1" s="5" t="s">
        <v>12</v>
      </c>
      <c r="D1" s="5" t="s">
        <v>13</v>
      </c>
      <c r="E1" s="5" t="s">
        <v>14</v>
      </c>
      <c r="F1" s="5" t="s">
        <v>15</v>
      </c>
      <c r="G1" s="15" t="s">
        <v>16</v>
      </c>
      <c r="H1" s="5" t="s">
        <v>28</v>
      </c>
      <c r="I1" s="5" t="s">
        <v>29</v>
      </c>
      <c r="J1" s="5" t="s">
        <v>30</v>
      </c>
    </row>
    <row r="2" spans="1:13" ht="14.25" customHeight="1" x14ac:dyDescent="0.35">
      <c r="A2" s="6">
        <v>44179</v>
      </c>
      <c r="B2" s="7">
        <v>107.449997</v>
      </c>
      <c r="C2" s="8">
        <v>107.900002</v>
      </c>
      <c r="D2" s="8">
        <v>102</v>
      </c>
      <c r="E2" s="8">
        <v>102.550003</v>
      </c>
      <c r="F2" s="8">
        <v>102.550003</v>
      </c>
      <c r="G2" s="8">
        <v>0</v>
      </c>
      <c r="H2" s="8">
        <f t="shared" ref="H2:H247" si="0">F2^2</f>
        <v>10516.503115300009</v>
      </c>
      <c r="I2" s="8">
        <v>0</v>
      </c>
      <c r="J2" s="8">
        <f t="shared" ref="J2:J247" si="1">STANDARDIZE(F2,$M$5,$M$11)</f>
        <v>2.8264552156493883</v>
      </c>
    </row>
    <row r="3" spans="1:13" ht="14.25" customHeight="1" x14ac:dyDescent="0.35">
      <c r="A3" s="6">
        <v>44180</v>
      </c>
      <c r="B3" s="8">
        <v>103.650002</v>
      </c>
      <c r="C3" s="8">
        <v>105.25</v>
      </c>
      <c r="D3" s="8">
        <v>102.199997</v>
      </c>
      <c r="E3" s="8">
        <v>103.099998</v>
      </c>
      <c r="F3" s="8">
        <v>103.099998</v>
      </c>
      <c r="G3" s="8">
        <f t="shared" ref="G3:G247" si="2">LN(F3/F2)</f>
        <v>5.3488578518602293E-3</v>
      </c>
      <c r="H3" s="8">
        <f t="shared" si="0"/>
        <v>10629.609587600004</v>
      </c>
      <c r="I3" s="8">
        <f t="shared" ref="I3:I247" si="3">G3^2</f>
        <v>2.8610280319406825E-5</v>
      </c>
      <c r="J3" s="8">
        <f t="shared" si="1"/>
        <v>2.8888420777312662</v>
      </c>
    </row>
    <row r="4" spans="1:13" ht="14.25" customHeight="1" x14ac:dyDescent="0.35">
      <c r="A4" s="6">
        <v>44181</v>
      </c>
      <c r="B4" s="8">
        <v>103.400002</v>
      </c>
      <c r="C4" s="8">
        <v>107.300003</v>
      </c>
      <c r="D4" s="8">
        <v>102</v>
      </c>
      <c r="E4" s="8">
        <v>105.300003</v>
      </c>
      <c r="F4" s="8">
        <v>105.300003</v>
      </c>
      <c r="G4" s="8">
        <f t="shared" si="2"/>
        <v>2.1114076005685892E-2</v>
      </c>
      <c r="H4" s="8">
        <f t="shared" si="0"/>
        <v>11088.090631800011</v>
      </c>
      <c r="I4" s="8">
        <f t="shared" si="3"/>
        <v>4.4580420557388068E-4</v>
      </c>
      <c r="J4" s="8">
        <f t="shared" si="1"/>
        <v>3.1383923618510199</v>
      </c>
      <c r="L4" s="16" t="s">
        <v>31</v>
      </c>
      <c r="M4" s="16"/>
    </row>
    <row r="5" spans="1:13" ht="14.25" customHeight="1" x14ac:dyDescent="0.35">
      <c r="A5" s="6">
        <v>44182</v>
      </c>
      <c r="B5" s="8">
        <v>103.900002</v>
      </c>
      <c r="C5" s="8">
        <v>106.25</v>
      </c>
      <c r="D5" s="8">
        <v>100</v>
      </c>
      <c r="E5" s="8">
        <v>101.599998</v>
      </c>
      <c r="F5" s="8">
        <v>101.599998</v>
      </c>
      <c r="G5" s="8">
        <f t="shared" si="2"/>
        <v>-3.5769932170616046E-2</v>
      </c>
      <c r="H5" s="8">
        <f t="shared" si="0"/>
        <v>10322.559593600005</v>
      </c>
      <c r="I5" s="8">
        <f t="shared" si="3"/>
        <v>1.2794880474904728E-3</v>
      </c>
      <c r="J5" s="8">
        <f t="shared" si="1"/>
        <v>2.7186945434394674</v>
      </c>
      <c r="L5" s="16" t="s">
        <v>18</v>
      </c>
      <c r="M5" s="16">
        <f>AVERAGE(F2:F247)</f>
        <v>77.632317056910608</v>
      </c>
    </row>
    <row r="6" spans="1:13" ht="14.25" customHeight="1" x14ac:dyDescent="0.35">
      <c r="A6" s="6">
        <v>44183</v>
      </c>
      <c r="B6" s="8">
        <v>103.300003</v>
      </c>
      <c r="C6" s="8">
        <v>105</v>
      </c>
      <c r="D6" s="8">
        <v>101.099998</v>
      </c>
      <c r="E6" s="8">
        <v>101.650002</v>
      </c>
      <c r="F6" s="8">
        <v>101.650002</v>
      </c>
      <c r="G6" s="8">
        <f t="shared" si="2"/>
        <v>4.9204429037018695E-4</v>
      </c>
      <c r="H6" s="8">
        <f t="shared" si="0"/>
        <v>10332.722906600004</v>
      </c>
      <c r="I6" s="8">
        <f t="shared" si="3"/>
        <v>2.4210758368590087E-7</v>
      </c>
      <c r="J6" s="8">
        <f t="shared" si="1"/>
        <v>2.7243665816426188</v>
      </c>
      <c r="L6" s="16" t="s">
        <v>19</v>
      </c>
      <c r="M6" s="16">
        <f>AVERAGE(G2:G247)</f>
        <v>-1.5319827587044488E-3</v>
      </c>
    </row>
    <row r="7" spans="1:13" ht="14.25" customHeight="1" x14ac:dyDescent="0.35">
      <c r="A7" s="6">
        <v>44186</v>
      </c>
      <c r="B7" s="8">
        <v>100.75</v>
      </c>
      <c r="C7" s="8">
        <v>100.75</v>
      </c>
      <c r="D7" s="8">
        <v>91.5</v>
      </c>
      <c r="E7" s="8">
        <v>91.5</v>
      </c>
      <c r="F7" s="8">
        <v>91.5</v>
      </c>
      <c r="G7" s="8">
        <f t="shared" si="2"/>
        <v>-0.10519658746823642</v>
      </c>
      <c r="H7" s="8">
        <f t="shared" si="0"/>
        <v>8372.25</v>
      </c>
      <c r="I7" s="8">
        <f t="shared" si="3"/>
        <v>1.1066322014962314E-2</v>
      </c>
      <c r="J7" s="8">
        <f t="shared" si="1"/>
        <v>1.5730347060713994</v>
      </c>
      <c r="L7" s="16" t="s">
        <v>32</v>
      </c>
      <c r="M7" s="16">
        <f>AVERAGE(H2:H247)-M5^2</f>
        <v>77.7197148261248</v>
      </c>
    </row>
    <row r="8" spans="1:13" ht="14.25" customHeight="1" x14ac:dyDescent="0.35">
      <c r="A8" s="6">
        <v>44187</v>
      </c>
      <c r="B8" s="8">
        <v>85</v>
      </c>
      <c r="C8" s="8">
        <v>90.199996999999996</v>
      </c>
      <c r="D8" s="8">
        <v>82.349997999999999</v>
      </c>
      <c r="E8" s="8">
        <v>88.900002000000001</v>
      </c>
      <c r="F8" s="8">
        <v>88.900002000000001</v>
      </c>
      <c r="G8" s="8">
        <f t="shared" si="2"/>
        <v>-2.8826807264429107E-2</v>
      </c>
      <c r="H8" s="8">
        <f t="shared" si="0"/>
        <v>7903.2103556000038</v>
      </c>
      <c r="I8" s="8">
        <f t="shared" si="3"/>
        <v>8.309848170605427E-4</v>
      </c>
      <c r="J8" s="8">
        <f t="shared" si="1"/>
        <v>1.278112540162327</v>
      </c>
      <c r="L8" s="16" t="s">
        <v>33</v>
      </c>
      <c r="M8" s="16">
        <f>AVERAGE(I2:I247)-M6^2</f>
        <v>7.2019431310195187E-4</v>
      </c>
    </row>
    <row r="9" spans="1:13" ht="14.25" customHeight="1" x14ac:dyDescent="0.35">
      <c r="A9" s="6">
        <v>44188</v>
      </c>
      <c r="B9" s="8">
        <v>89.349997999999999</v>
      </c>
      <c r="C9" s="8">
        <v>97.75</v>
      </c>
      <c r="D9" s="8">
        <v>89.050003000000004</v>
      </c>
      <c r="E9" s="8">
        <v>97.75</v>
      </c>
      <c r="F9" s="8">
        <v>97.75</v>
      </c>
      <c r="G9" s="8">
        <f t="shared" si="2"/>
        <v>9.4901033848428559E-2</v>
      </c>
      <c r="H9" s="8">
        <f t="shared" si="0"/>
        <v>9555.0625</v>
      </c>
      <c r="I9" s="8">
        <f t="shared" si="3"/>
        <v>9.0062062255005827E-3</v>
      </c>
      <c r="J9" s="8">
        <f t="shared" si="1"/>
        <v>2.2819827656205622</v>
      </c>
      <c r="L9" s="16" t="s">
        <v>22</v>
      </c>
      <c r="M9" s="16">
        <f>SKEW(F2:F247)</f>
        <v>0.63099165879942809</v>
      </c>
    </row>
    <row r="10" spans="1:13" ht="14.25" customHeight="1" x14ac:dyDescent="0.35">
      <c r="A10" s="6">
        <v>44189</v>
      </c>
      <c r="B10" s="8">
        <v>99</v>
      </c>
      <c r="C10" s="8">
        <v>99.449996999999996</v>
      </c>
      <c r="D10" s="8">
        <v>94.650002000000001</v>
      </c>
      <c r="E10" s="8">
        <v>95.25</v>
      </c>
      <c r="F10" s="8">
        <v>95.25</v>
      </c>
      <c r="G10" s="8">
        <f t="shared" si="2"/>
        <v>-2.5908184858664803E-2</v>
      </c>
      <c r="H10" s="8">
        <f t="shared" si="0"/>
        <v>9072.5625</v>
      </c>
      <c r="I10" s="8">
        <f t="shared" si="3"/>
        <v>6.7123404267074816E-4</v>
      </c>
      <c r="J10" s="8">
        <f t="shared" si="1"/>
        <v>1.9984035418008972</v>
      </c>
      <c r="L10" s="16" t="s">
        <v>23</v>
      </c>
      <c r="M10" s="16">
        <f>KURT(F2:F247)</f>
        <v>0.28860819702736951</v>
      </c>
    </row>
    <row r="11" spans="1:13" ht="14.25" customHeight="1" x14ac:dyDescent="0.35">
      <c r="A11" s="6">
        <v>44193</v>
      </c>
      <c r="B11" s="8">
        <v>96.25</v>
      </c>
      <c r="C11" s="8">
        <v>97.5</v>
      </c>
      <c r="D11" s="8">
        <v>94</v>
      </c>
      <c r="E11" s="8">
        <v>95.849997999999999</v>
      </c>
      <c r="F11" s="8">
        <v>95.849997999999999</v>
      </c>
      <c r="G11" s="8">
        <f t="shared" si="2"/>
        <v>6.2794346189066798E-3</v>
      </c>
      <c r="H11" s="8">
        <f t="shared" si="0"/>
        <v>9187.2221166000036</v>
      </c>
      <c r="I11" s="8">
        <f t="shared" si="3"/>
        <v>3.9431299133123676E-5</v>
      </c>
      <c r="J11" s="8">
        <f t="shared" si="1"/>
        <v>2.0664623286542376</v>
      </c>
      <c r="L11" s="16" t="s">
        <v>24</v>
      </c>
      <c r="M11" s="16">
        <f t="shared" ref="M11:M12" si="4">SQRT(M7)</f>
        <v>8.8158785623512763</v>
      </c>
    </row>
    <row r="12" spans="1:13" ht="14.25" customHeight="1" x14ac:dyDescent="0.35">
      <c r="A12" s="6">
        <v>44194</v>
      </c>
      <c r="B12" s="8">
        <v>96.5</v>
      </c>
      <c r="C12" s="8">
        <v>97.400002000000001</v>
      </c>
      <c r="D12" s="8">
        <v>94.199996999999996</v>
      </c>
      <c r="E12" s="8">
        <v>94.849997999999999</v>
      </c>
      <c r="F12" s="8">
        <v>94.849997999999999</v>
      </c>
      <c r="G12" s="8">
        <f t="shared" si="2"/>
        <v>-1.0487773330619069E-2</v>
      </c>
      <c r="H12" s="8">
        <f t="shared" si="0"/>
        <v>8996.5221206000042</v>
      </c>
      <c r="I12" s="8">
        <f t="shared" si="3"/>
        <v>1.099933894344446E-4</v>
      </c>
      <c r="J12" s="8">
        <f t="shared" si="1"/>
        <v>1.9530306391263716</v>
      </c>
      <c r="L12" s="16" t="s">
        <v>25</v>
      </c>
      <c r="M12" s="16">
        <f t="shared" si="4"/>
        <v>2.6836436296608979E-2</v>
      </c>
    </row>
    <row r="13" spans="1:13" ht="14.25" customHeight="1" x14ac:dyDescent="0.35">
      <c r="A13" s="6">
        <v>44195</v>
      </c>
      <c r="B13" s="8">
        <v>94.900002000000001</v>
      </c>
      <c r="C13" s="8">
        <v>97.449996999999996</v>
      </c>
      <c r="D13" s="8">
        <v>91</v>
      </c>
      <c r="E13" s="8">
        <v>95.150002000000001</v>
      </c>
      <c r="F13" s="8">
        <v>95.150002000000001</v>
      </c>
      <c r="G13" s="8">
        <f t="shared" si="2"/>
        <v>3.1579394665034676E-3</v>
      </c>
      <c r="H13" s="8">
        <f t="shared" si="0"/>
        <v>9053.522880600005</v>
      </c>
      <c r="I13" s="8">
        <f t="shared" si="3"/>
        <v>9.9725816741002051E-6</v>
      </c>
      <c r="J13" s="8">
        <f t="shared" si="1"/>
        <v>1.9870605997114896</v>
      </c>
    </row>
    <row r="14" spans="1:13" ht="14.25" customHeight="1" x14ac:dyDescent="0.35">
      <c r="A14" s="6">
        <v>44196</v>
      </c>
      <c r="B14" s="8">
        <v>94.5</v>
      </c>
      <c r="C14" s="8">
        <v>96.199996999999996</v>
      </c>
      <c r="D14" s="8">
        <v>93.25</v>
      </c>
      <c r="E14" s="8">
        <v>94.949996999999996</v>
      </c>
      <c r="F14" s="8">
        <v>94.949996999999996</v>
      </c>
      <c r="G14" s="8">
        <f t="shared" si="2"/>
        <v>-2.1042090988835408E-3</v>
      </c>
      <c r="H14" s="8">
        <f t="shared" si="0"/>
        <v>9015.5019303000081</v>
      </c>
      <c r="I14" s="8">
        <f t="shared" si="3"/>
        <v>4.4276959318242831E-6</v>
      </c>
      <c r="J14" s="8">
        <f t="shared" si="1"/>
        <v>1.9643736946474684</v>
      </c>
    </row>
    <row r="15" spans="1:13" ht="14.25" customHeight="1" x14ac:dyDescent="0.35">
      <c r="A15" s="6">
        <v>44197</v>
      </c>
      <c r="B15" s="8">
        <v>94.949996999999996</v>
      </c>
      <c r="C15" s="8">
        <v>95.699996999999996</v>
      </c>
      <c r="D15" s="8">
        <v>94.25</v>
      </c>
      <c r="E15" s="8">
        <v>94.599997999999999</v>
      </c>
      <c r="F15" s="8">
        <v>94.599997999999999</v>
      </c>
      <c r="G15" s="8">
        <f t="shared" si="2"/>
        <v>-3.692950746534467E-3</v>
      </c>
      <c r="H15" s="8">
        <f t="shared" si="0"/>
        <v>8949.1596216000034</v>
      </c>
      <c r="I15" s="8">
        <f t="shared" si="3"/>
        <v>1.3637885216329478E-5</v>
      </c>
      <c r="J15" s="8">
        <f t="shared" si="1"/>
        <v>1.9246727167444051</v>
      </c>
    </row>
    <row r="16" spans="1:13" ht="14.25" customHeight="1" x14ac:dyDescent="0.35">
      <c r="A16" s="6">
        <v>44200</v>
      </c>
      <c r="B16" s="8">
        <v>97</v>
      </c>
      <c r="C16" s="8">
        <v>97.199996999999996</v>
      </c>
      <c r="D16" s="8">
        <v>94.349997999999999</v>
      </c>
      <c r="E16" s="8">
        <v>95.25</v>
      </c>
      <c r="F16" s="8">
        <v>95.25</v>
      </c>
      <c r="G16" s="8">
        <f t="shared" si="2"/>
        <v>6.8475590906270818E-3</v>
      </c>
      <c r="H16" s="8">
        <f t="shared" si="0"/>
        <v>9072.5625</v>
      </c>
      <c r="I16" s="8">
        <f t="shared" si="3"/>
        <v>4.6889065499629589E-5</v>
      </c>
      <c r="J16" s="8">
        <f t="shared" si="1"/>
        <v>1.9984035418008972</v>
      </c>
    </row>
    <row r="17" spans="1:13" ht="14.25" customHeight="1" x14ac:dyDescent="0.35">
      <c r="A17" s="6">
        <v>44201</v>
      </c>
      <c r="B17" s="8">
        <v>93</v>
      </c>
      <c r="C17" s="8">
        <v>95.349997999999999</v>
      </c>
      <c r="D17" s="8">
        <v>92.900002000000001</v>
      </c>
      <c r="E17" s="8">
        <v>93.849997999999999</v>
      </c>
      <c r="F17" s="8">
        <v>93.849997999999999</v>
      </c>
      <c r="G17" s="8">
        <f t="shared" si="2"/>
        <v>-1.4807272284894783E-2</v>
      </c>
      <c r="H17" s="8">
        <f t="shared" si="0"/>
        <v>8807.822124600003</v>
      </c>
      <c r="I17" s="8">
        <f t="shared" si="3"/>
        <v>2.1925531251901318E-4</v>
      </c>
      <c r="J17" s="8">
        <f t="shared" si="1"/>
        <v>1.8395989495985055</v>
      </c>
    </row>
    <row r="18" spans="1:13" ht="14.25" customHeight="1" x14ac:dyDescent="0.35">
      <c r="A18" s="6">
        <v>44202</v>
      </c>
      <c r="B18" s="8">
        <v>94.349997999999999</v>
      </c>
      <c r="C18" s="8">
        <v>95.5</v>
      </c>
      <c r="D18" s="8">
        <v>92.5</v>
      </c>
      <c r="E18" s="8">
        <v>93.599997999999999</v>
      </c>
      <c r="F18" s="8">
        <v>93.599997999999999</v>
      </c>
      <c r="G18" s="8">
        <f t="shared" si="2"/>
        <v>-2.6673796058908003E-3</v>
      </c>
      <c r="H18" s="8">
        <f t="shared" si="0"/>
        <v>8760.9596256000041</v>
      </c>
      <c r="I18" s="8">
        <f t="shared" si="3"/>
        <v>7.1149139619221609E-6</v>
      </c>
      <c r="J18" s="8">
        <f t="shared" si="1"/>
        <v>1.8112410272165391</v>
      </c>
    </row>
    <row r="19" spans="1:13" ht="14.25" customHeight="1" x14ac:dyDescent="0.35">
      <c r="A19" s="6">
        <v>44203</v>
      </c>
      <c r="B19" s="8">
        <v>94.449996999999996</v>
      </c>
      <c r="C19" s="8">
        <v>95.099997999999999</v>
      </c>
      <c r="D19" s="8">
        <v>92.050003000000004</v>
      </c>
      <c r="E19" s="8">
        <v>93.449996999999996</v>
      </c>
      <c r="F19" s="8">
        <v>93.449996999999996</v>
      </c>
      <c r="G19" s="8">
        <f t="shared" si="2"/>
        <v>-1.6038603171822498E-3</v>
      </c>
      <c r="H19" s="8">
        <f t="shared" si="0"/>
        <v>8732.901939300009</v>
      </c>
      <c r="I19" s="8">
        <f t="shared" si="3"/>
        <v>2.5723679170319468E-6</v>
      </c>
      <c r="J19" s="8">
        <f t="shared" si="1"/>
        <v>1.7942261603556693</v>
      </c>
    </row>
    <row r="20" spans="1:13" ht="14.25" customHeight="1" x14ac:dyDescent="0.35">
      <c r="A20" s="6">
        <v>44204</v>
      </c>
      <c r="B20" s="8">
        <v>94.400002000000001</v>
      </c>
      <c r="C20" s="8">
        <v>94.949996999999996</v>
      </c>
      <c r="D20" s="8">
        <v>93.5</v>
      </c>
      <c r="E20" s="8">
        <v>93.849997999999999</v>
      </c>
      <c r="F20" s="8">
        <v>93.849997999999999</v>
      </c>
      <c r="G20" s="8">
        <f t="shared" si="2"/>
        <v>4.2712399230730889E-3</v>
      </c>
      <c r="H20" s="8">
        <f t="shared" si="0"/>
        <v>8807.822124600003</v>
      </c>
      <c r="I20" s="8">
        <f t="shared" si="3"/>
        <v>1.8243490480453407E-5</v>
      </c>
      <c r="J20" s="8">
        <f t="shared" si="1"/>
        <v>1.8395989495985055</v>
      </c>
    </row>
    <row r="21" spans="1:13" ht="14.25" customHeight="1" x14ac:dyDescent="0.35">
      <c r="A21" s="6">
        <v>44207</v>
      </c>
      <c r="B21" s="8">
        <v>94.349997999999999</v>
      </c>
      <c r="C21" s="8">
        <v>94.349997999999999</v>
      </c>
      <c r="D21" s="8">
        <v>92.550003000000004</v>
      </c>
      <c r="E21" s="8">
        <v>92.900002000000001</v>
      </c>
      <c r="F21" s="8">
        <v>92.900002000000001</v>
      </c>
      <c r="G21" s="8">
        <f t="shared" si="2"/>
        <v>-1.0174074373597622E-2</v>
      </c>
      <c r="H21" s="8">
        <f t="shared" si="0"/>
        <v>8630.4103716000045</v>
      </c>
      <c r="I21" s="8">
        <f t="shared" si="3"/>
        <v>1.0351178935949584E-4</v>
      </c>
      <c r="J21" s="8">
        <f t="shared" si="1"/>
        <v>1.7318392982737911</v>
      </c>
    </row>
    <row r="22" spans="1:13" ht="14.25" customHeight="1" x14ac:dyDescent="0.35">
      <c r="A22" s="6">
        <v>44208</v>
      </c>
      <c r="B22" s="8">
        <v>93.5</v>
      </c>
      <c r="C22" s="8">
        <v>95.650002000000001</v>
      </c>
      <c r="D22" s="8">
        <v>93.400002000000001</v>
      </c>
      <c r="E22" s="8">
        <v>93.75</v>
      </c>
      <c r="F22" s="8">
        <v>93.75</v>
      </c>
      <c r="G22" s="8">
        <f t="shared" si="2"/>
        <v>9.1079975022022325E-3</v>
      </c>
      <c r="H22" s="8">
        <f t="shared" si="0"/>
        <v>8789.0625</v>
      </c>
      <c r="I22" s="8">
        <f t="shared" si="3"/>
        <v>8.2955618500122111E-5</v>
      </c>
      <c r="J22" s="8">
        <f t="shared" si="1"/>
        <v>1.8282560075090981</v>
      </c>
    </row>
    <row r="23" spans="1:13" ht="14.25" customHeight="1" x14ac:dyDescent="0.35">
      <c r="A23" s="6">
        <v>44209</v>
      </c>
      <c r="B23" s="8">
        <v>94.400002000000001</v>
      </c>
      <c r="C23" s="8">
        <v>94.75</v>
      </c>
      <c r="D23" s="8">
        <v>91.150002000000001</v>
      </c>
      <c r="E23" s="8">
        <v>92.599997999999999</v>
      </c>
      <c r="F23" s="8">
        <v>92.599997999999999</v>
      </c>
      <c r="G23" s="8">
        <f t="shared" si="2"/>
        <v>-1.2342544796658838E-2</v>
      </c>
      <c r="H23" s="8">
        <f t="shared" si="0"/>
        <v>8574.7596296000047</v>
      </c>
      <c r="I23" s="8">
        <f t="shared" si="3"/>
        <v>1.5233841205753018E-4</v>
      </c>
      <c r="J23" s="8">
        <f t="shared" si="1"/>
        <v>1.6978093376886729</v>
      </c>
      <c r="L23" s="17" t="s">
        <v>26</v>
      </c>
      <c r="M23" s="17"/>
    </row>
    <row r="24" spans="1:13" ht="14.25" customHeight="1" x14ac:dyDescent="0.35">
      <c r="A24" s="6">
        <v>44210</v>
      </c>
      <c r="B24" s="8">
        <v>92.650002000000001</v>
      </c>
      <c r="C24" s="8">
        <v>92.949996999999996</v>
      </c>
      <c r="D24" s="8">
        <v>91</v>
      </c>
      <c r="E24" s="8">
        <v>91.25</v>
      </c>
      <c r="F24" s="8">
        <v>91.25</v>
      </c>
      <c r="G24" s="8">
        <f t="shared" si="2"/>
        <v>-1.4686127591260435E-2</v>
      </c>
      <c r="H24" s="8">
        <f t="shared" si="0"/>
        <v>8326.5625</v>
      </c>
      <c r="I24" s="8">
        <f t="shared" si="3"/>
        <v>2.1568234362678103E-4</v>
      </c>
      <c r="J24" s="8">
        <f t="shared" si="1"/>
        <v>1.5446767836894331</v>
      </c>
      <c r="L24" s="17" t="s">
        <v>27</v>
      </c>
      <c r="M24" s="18">
        <f>AVERAGE(J2:J247)</f>
        <v>-4.5627458451058259E-15</v>
      </c>
    </row>
    <row r="25" spans="1:13" ht="14.25" customHeight="1" x14ac:dyDescent="0.35">
      <c r="A25" s="6">
        <v>44211</v>
      </c>
      <c r="B25" s="8">
        <v>91.849997999999999</v>
      </c>
      <c r="C25" s="8">
        <v>91.900002000000001</v>
      </c>
      <c r="D25" s="8">
        <v>88.25</v>
      </c>
      <c r="E25" s="8">
        <v>89.550003000000004</v>
      </c>
      <c r="F25" s="8">
        <v>89.550003000000004</v>
      </c>
      <c r="G25" s="8">
        <f t="shared" si="2"/>
        <v>-1.8805830455043082E-2</v>
      </c>
      <c r="H25" s="8">
        <f t="shared" si="0"/>
        <v>8019.2030373000098</v>
      </c>
      <c r="I25" s="8">
        <f t="shared" si="3"/>
        <v>3.5365925910382589E-4</v>
      </c>
      <c r="J25" s="8">
        <f t="shared" si="1"/>
        <v>1.3518432517871297</v>
      </c>
      <c r="L25" s="17" t="s">
        <v>24</v>
      </c>
      <c r="M25" s="18">
        <f>_xlfn.STDEV.S(J2:J247)</f>
        <v>1.0020387381000431</v>
      </c>
    </row>
    <row r="26" spans="1:13" ht="14.25" customHeight="1" x14ac:dyDescent="0.35">
      <c r="A26" s="6">
        <v>44214</v>
      </c>
      <c r="B26" s="8">
        <v>90.150002000000001</v>
      </c>
      <c r="C26" s="8">
        <v>90.5</v>
      </c>
      <c r="D26" s="8">
        <v>86.150002000000001</v>
      </c>
      <c r="E26" s="8">
        <v>87.25</v>
      </c>
      <c r="F26" s="8">
        <v>87.25</v>
      </c>
      <c r="G26" s="8">
        <f t="shared" si="2"/>
        <v>-2.6019600925021188E-2</v>
      </c>
      <c r="H26" s="8">
        <f t="shared" si="0"/>
        <v>7612.5625</v>
      </c>
      <c r="I26" s="8">
        <f t="shared" si="3"/>
        <v>6.7701963229736351E-4</v>
      </c>
      <c r="J26" s="8">
        <f t="shared" si="1"/>
        <v>1.0909500255779687</v>
      </c>
    </row>
    <row r="27" spans="1:13" ht="14.25" customHeight="1" x14ac:dyDescent="0.35">
      <c r="A27" s="6">
        <v>44215</v>
      </c>
      <c r="B27" s="8">
        <v>88.349997999999999</v>
      </c>
      <c r="C27" s="8">
        <v>91.199996999999996</v>
      </c>
      <c r="D27" s="8">
        <v>88.150002000000001</v>
      </c>
      <c r="E27" s="8">
        <v>90.199996999999996</v>
      </c>
      <c r="F27" s="8">
        <v>90.199996999999996</v>
      </c>
      <c r="G27" s="8">
        <f t="shared" si="2"/>
        <v>3.3251832726617248E-2</v>
      </c>
      <c r="H27" s="8">
        <f t="shared" si="0"/>
        <v>8136.0394588000081</v>
      </c>
      <c r="I27" s="8">
        <f t="shared" si="3"/>
        <v>1.1056843796789339E-3</v>
      </c>
      <c r="J27" s="8">
        <f t="shared" si="1"/>
        <v>1.4255731693901046</v>
      </c>
    </row>
    <row r="28" spans="1:13" ht="14.25" customHeight="1" x14ac:dyDescent="0.35">
      <c r="A28" s="6">
        <v>44216</v>
      </c>
      <c r="B28" s="8">
        <v>90.25</v>
      </c>
      <c r="C28" s="8">
        <v>93.699996999999996</v>
      </c>
      <c r="D28" s="8">
        <v>89</v>
      </c>
      <c r="E28" s="8">
        <v>90.75</v>
      </c>
      <c r="F28" s="8">
        <v>90.75</v>
      </c>
      <c r="G28" s="8">
        <f t="shared" si="2"/>
        <v>6.0790793358063708E-3</v>
      </c>
      <c r="H28" s="8">
        <f t="shared" si="0"/>
        <v>8235.5625</v>
      </c>
      <c r="I28" s="8">
        <f t="shared" si="3"/>
        <v>3.6955205571028029E-5</v>
      </c>
      <c r="J28" s="8">
        <f t="shared" si="1"/>
        <v>1.4879609389255</v>
      </c>
    </row>
    <row r="29" spans="1:13" ht="14.25" customHeight="1" x14ac:dyDescent="0.35">
      <c r="A29" s="6">
        <v>44217</v>
      </c>
      <c r="B29" s="8">
        <v>91.25</v>
      </c>
      <c r="C29" s="8">
        <v>93.5</v>
      </c>
      <c r="D29" s="8">
        <v>88.5</v>
      </c>
      <c r="E29" s="8">
        <v>89.150002000000001</v>
      </c>
      <c r="F29" s="8">
        <v>89.150002000000001</v>
      </c>
      <c r="G29" s="8">
        <f t="shared" si="2"/>
        <v>-1.7788106401711155E-2</v>
      </c>
      <c r="H29" s="8">
        <f t="shared" si="0"/>
        <v>7947.722856600004</v>
      </c>
      <c r="I29" s="8">
        <f t="shared" si="3"/>
        <v>3.1641672935859736E-4</v>
      </c>
      <c r="J29" s="8">
        <f t="shared" si="1"/>
        <v>1.3064704625442933</v>
      </c>
    </row>
    <row r="30" spans="1:13" ht="14.25" customHeight="1" x14ac:dyDescent="0.35">
      <c r="A30" s="6">
        <v>44218</v>
      </c>
      <c r="B30" s="8">
        <v>89.150002000000001</v>
      </c>
      <c r="C30" s="8">
        <v>90.150002000000001</v>
      </c>
      <c r="D30" s="8">
        <v>87</v>
      </c>
      <c r="E30" s="8">
        <v>87.949996999999996</v>
      </c>
      <c r="F30" s="8">
        <v>87.949996999999996</v>
      </c>
      <c r="G30" s="8">
        <f t="shared" si="2"/>
        <v>-1.3551929669972412E-2</v>
      </c>
      <c r="H30" s="8">
        <f t="shared" si="0"/>
        <v>7735.2019723000085</v>
      </c>
      <c r="I30" s="8">
        <f t="shared" si="3"/>
        <v>1.8365479777987856E-4</v>
      </c>
      <c r="J30" s="8">
        <f t="shared" si="1"/>
        <v>1.1703518679524061</v>
      </c>
    </row>
    <row r="31" spans="1:13" ht="14.25" customHeight="1" x14ac:dyDescent="0.35">
      <c r="A31" s="6">
        <v>44221</v>
      </c>
      <c r="B31" s="8">
        <v>88.099997999999999</v>
      </c>
      <c r="C31" s="8">
        <v>88.849997999999999</v>
      </c>
      <c r="D31" s="8">
        <v>84.550003000000004</v>
      </c>
      <c r="E31" s="8">
        <v>85.550003000000004</v>
      </c>
      <c r="F31" s="8">
        <v>85.550003000000004</v>
      </c>
      <c r="G31" s="8">
        <f t="shared" si="2"/>
        <v>-2.7667401667862506E-2</v>
      </c>
      <c r="H31" s="8">
        <f t="shared" si="0"/>
        <v>7318.8030133000093</v>
      </c>
      <c r="I31" s="8">
        <f t="shared" si="3"/>
        <v>7.6548511505084103E-4</v>
      </c>
      <c r="J31" s="8">
        <f t="shared" si="1"/>
        <v>0.89811649367566559</v>
      </c>
    </row>
    <row r="32" spans="1:13" ht="14.25" customHeight="1" x14ac:dyDescent="0.35">
      <c r="A32" s="6">
        <v>44223</v>
      </c>
      <c r="B32" s="8">
        <v>85.699996999999996</v>
      </c>
      <c r="C32" s="8">
        <v>85.699996999999996</v>
      </c>
      <c r="D32" s="8">
        <v>83.150002000000001</v>
      </c>
      <c r="E32" s="8">
        <v>84.099997999999999</v>
      </c>
      <c r="F32" s="8">
        <v>84.099997999999999</v>
      </c>
      <c r="G32" s="8">
        <f t="shared" si="2"/>
        <v>-1.7094492207724805E-2</v>
      </c>
      <c r="H32" s="8">
        <f t="shared" si="0"/>
        <v>7072.8096636000037</v>
      </c>
      <c r="I32" s="8">
        <f t="shared" si="3"/>
        <v>2.9222166383996407E-4</v>
      </c>
      <c r="J32" s="8">
        <f t="shared" si="1"/>
        <v>0.73363997670181169</v>
      </c>
    </row>
    <row r="33" spans="1:10" ht="14.25" customHeight="1" x14ac:dyDescent="0.35">
      <c r="A33" s="6">
        <v>44224</v>
      </c>
      <c r="B33" s="8">
        <v>81.599997999999999</v>
      </c>
      <c r="C33" s="8">
        <v>83.800003000000004</v>
      </c>
      <c r="D33" s="8">
        <v>81</v>
      </c>
      <c r="E33" s="8">
        <v>81.900002000000001</v>
      </c>
      <c r="F33" s="8">
        <v>81.900002000000001</v>
      </c>
      <c r="G33" s="8">
        <f t="shared" si="2"/>
        <v>-2.6507527918641315E-2</v>
      </c>
      <c r="H33" s="8">
        <f t="shared" si="0"/>
        <v>6707.610327600004</v>
      </c>
      <c r="I33" s="8">
        <f t="shared" si="3"/>
        <v>7.0264903635754877E-4</v>
      </c>
      <c r="J33" s="8">
        <f t="shared" si="1"/>
        <v>0.48409071346726462</v>
      </c>
    </row>
    <row r="34" spans="1:10" ht="14.25" customHeight="1" x14ac:dyDescent="0.35">
      <c r="A34" s="6">
        <v>44225</v>
      </c>
      <c r="B34" s="8">
        <v>82.650002000000001</v>
      </c>
      <c r="C34" s="8">
        <v>84.5</v>
      </c>
      <c r="D34" s="8">
        <v>82.25</v>
      </c>
      <c r="E34" s="8">
        <v>82.800003000000004</v>
      </c>
      <c r="F34" s="8">
        <v>82.800003000000004</v>
      </c>
      <c r="G34" s="8">
        <f t="shared" si="2"/>
        <v>1.0929082344049611E-2</v>
      </c>
      <c r="H34" s="8">
        <f t="shared" si="0"/>
        <v>6855.8404968000095</v>
      </c>
      <c r="I34" s="8">
        <f t="shared" si="3"/>
        <v>1.1944484088301695E-4</v>
      </c>
      <c r="J34" s="8">
        <f t="shared" si="1"/>
        <v>0.58617934747403388</v>
      </c>
    </row>
    <row r="35" spans="1:10" ht="14.25" customHeight="1" x14ac:dyDescent="0.35">
      <c r="A35" s="6">
        <v>44228</v>
      </c>
      <c r="B35" s="8">
        <v>83.300003000000004</v>
      </c>
      <c r="C35" s="8">
        <v>85.699996999999996</v>
      </c>
      <c r="D35" s="8">
        <v>83</v>
      </c>
      <c r="E35" s="8">
        <v>84.699996999999996</v>
      </c>
      <c r="F35" s="8">
        <v>84.699996999999996</v>
      </c>
      <c r="G35" s="8">
        <f t="shared" si="2"/>
        <v>2.2687468615784169E-2</v>
      </c>
      <c r="H35" s="8">
        <f t="shared" si="0"/>
        <v>7174.0894918000085</v>
      </c>
      <c r="I35" s="8">
        <f t="shared" si="3"/>
        <v>5.1472123219219168E-4</v>
      </c>
      <c r="J35" s="8">
        <f t="shared" si="1"/>
        <v>0.80169887698684139</v>
      </c>
    </row>
    <row r="36" spans="1:10" ht="14.25" customHeight="1" x14ac:dyDescent="0.35">
      <c r="A36" s="6">
        <v>44229</v>
      </c>
      <c r="B36" s="8">
        <v>85.550003000000004</v>
      </c>
      <c r="C36" s="8">
        <v>87.099997999999999</v>
      </c>
      <c r="D36" s="8">
        <v>85.099997999999999</v>
      </c>
      <c r="E36" s="8">
        <v>85.400002000000001</v>
      </c>
      <c r="F36" s="8">
        <v>85.400002000000001</v>
      </c>
      <c r="G36" s="8">
        <f t="shared" si="2"/>
        <v>8.2305579748459586E-3</v>
      </c>
      <c r="H36" s="8">
        <f t="shared" si="0"/>
        <v>7293.1603416000044</v>
      </c>
      <c r="I36" s="8">
        <f t="shared" si="3"/>
        <v>6.7742084577300407E-5</v>
      </c>
      <c r="J36" s="8">
        <f t="shared" si="1"/>
        <v>0.88110162681479576</v>
      </c>
    </row>
    <row r="37" spans="1:10" ht="14.25" customHeight="1" x14ac:dyDescent="0.35">
      <c r="A37" s="6">
        <v>44230</v>
      </c>
      <c r="B37" s="8">
        <v>85.199996999999996</v>
      </c>
      <c r="C37" s="8">
        <v>86.699996999999996</v>
      </c>
      <c r="D37" s="8">
        <v>84.050003000000004</v>
      </c>
      <c r="E37" s="8">
        <v>85.5</v>
      </c>
      <c r="F37" s="8">
        <v>85.5</v>
      </c>
      <c r="G37" s="8">
        <f t="shared" si="2"/>
        <v>1.1702517289869506E-3</v>
      </c>
      <c r="H37" s="8">
        <f t="shared" si="0"/>
        <v>7310.25</v>
      </c>
      <c r="I37" s="8">
        <f t="shared" si="3"/>
        <v>1.3694891091969474E-6</v>
      </c>
      <c r="J37" s="8">
        <f t="shared" si="1"/>
        <v>0.89244456890420321</v>
      </c>
    </row>
    <row r="38" spans="1:10" ht="14.25" customHeight="1" x14ac:dyDescent="0.35">
      <c r="A38" s="6">
        <v>44231</v>
      </c>
      <c r="B38" s="8">
        <v>85.949996999999996</v>
      </c>
      <c r="C38" s="8">
        <v>88.199996999999996</v>
      </c>
      <c r="D38" s="8">
        <v>85.5</v>
      </c>
      <c r="E38" s="8">
        <v>86.849997999999999</v>
      </c>
      <c r="F38" s="8">
        <v>86.849997999999999</v>
      </c>
      <c r="G38" s="8">
        <f t="shared" si="2"/>
        <v>1.5666093716189568E-2</v>
      </c>
      <c r="H38" s="8">
        <f t="shared" si="0"/>
        <v>7542.9221526000038</v>
      </c>
      <c r="I38" s="8">
        <f t="shared" si="3"/>
        <v>2.4542649232443429E-4</v>
      </c>
      <c r="J38" s="8">
        <f t="shared" si="1"/>
        <v>1.0455771229034432</v>
      </c>
    </row>
    <row r="39" spans="1:10" ht="14.25" customHeight="1" x14ac:dyDescent="0.35">
      <c r="A39" s="6">
        <v>44232</v>
      </c>
      <c r="B39" s="8">
        <v>89</v>
      </c>
      <c r="C39" s="8">
        <v>92</v>
      </c>
      <c r="D39" s="8">
        <v>88</v>
      </c>
      <c r="E39" s="8">
        <v>88.349997999999999</v>
      </c>
      <c r="F39" s="8">
        <v>88.349997999999999</v>
      </c>
      <c r="G39" s="8">
        <f t="shared" si="2"/>
        <v>1.7123706469562704E-2</v>
      </c>
      <c r="H39" s="8">
        <f t="shared" si="0"/>
        <v>7805.7221466000037</v>
      </c>
      <c r="I39" s="8">
        <f t="shared" si="3"/>
        <v>2.932213232557436E-4</v>
      </c>
      <c r="J39" s="8">
        <f t="shared" si="1"/>
        <v>1.2157246571952423</v>
      </c>
    </row>
    <row r="40" spans="1:10" ht="14.25" customHeight="1" x14ac:dyDescent="0.35">
      <c r="A40" s="6">
        <v>44235</v>
      </c>
      <c r="B40" s="8">
        <v>88.599997999999999</v>
      </c>
      <c r="C40" s="8">
        <v>90.300003000000004</v>
      </c>
      <c r="D40" s="8">
        <v>87.800003000000004</v>
      </c>
      <c r="E40" s="8">
        <v>88.199996999999996</v>
      </c>
      <c r="F40" s="8">
        <v>88.199996999999996</v>
      </c>
      <c r="G40" s="8">
        <f t="shared" si="2"/>
        <v>-1.6992471293273245E-3</v>
      </c>
      <c r="H40" s="8">
        <f t="shared" si="0"/>
        <v>7779.2394708000083</v>
      </c>
      <c r="I40" s="8">
        <f t="shared" si="3"/>
        <v>2.8874408065271532E-6</v>
      </c>
      <c r="J40" s="8">
        <f t="shared" si="1"/>
        <v>1.1987097903343726</v>
      </c>
    </row>
    <row r="41" spans="1:10" ht="14.25" customHeight="1" x14ac:dyDescent="0.35">
      <c r="A41" s="6">
        <v>44236</v>
      </c>
      <c r="B41" s="8">
        <v>88.800003000000004</v>
      </c>
      <c r="C41" s="8">
        <v>88.800003000000004</v>
      </c>
      <c r="D41" s="8">
        <v>86.5</v>
      </c>
      <c r="E41" s="8">
        <v>86.800003000000004</v>
      </c>
      <c r="F41" s="8">
        <v>86.800003000000004</v>
      </c>
      <c r="G41" s="8">
        <f t="shared" si="2"/>
        <v>-1.6000272770623613E-2</v>
      </c>
      <c r="H41" s="8">
        <f t="shared" si="0"/>
        <v>7534.24052080001</v>
      </c>
      <c r="I41" s="8">
        <f t="shared" si="3"/>
        <v>2.5600872873435943E-4</v>
      </c>
      <c r="J41" s="8">
        <f t="shared" si="1"/>
        <v>1.0399061055854981</v>
      </c>
    </row>
    <row r="42" spans="1:10" ht="14.25" customHeight="1" x14ac:dyDescent="0.35">
      <c r="A42" s="6">
        <v>44237</v>
      </c>
      <c r="B42" s="8">
        <v>87.5</v>
      </c>
      <c r="C42" s="8">
        <v>90.400002000000001</v>
      </c>
      <c r="D42" s="8">
        <v>87.050003000000004</v>
      </c>
      <c r="E42" s="8">
        <v>87.900002000000001</v>
      </c>
      <c r="F42" s="8">
        <v>87.900002000000001</v>
      </c>
      <c r="G42" s="8">
        <f t="shared" si="2"/>
        <v>1.2593171215743786E-2</v>
      </c>
      <c r="H42" s="8">
        <f t="shared" si="0"/>
        <v>7726.4103516000041</v>
      </c>
      <c r="I42" s="8">
        <f t="shared" si="3"/>
        <v>1.5858796126903783E-4</v>
      </c>
      <c r="J42" s="8">
        <f t="shared" si="1"/>
        <v>1.1646808506344608</v>
      </c>
    </row>
    <row r="43" spans="1:10" ht="14.25" customHeight="1" x14ac:dyDescent="0.35">
      <c r="A43" s="6">
        <v>44238</v>
      </c>
      <c r="B43" s="8">
        <v>87.300003000000004</v>
      </c>
      <c r="C43" s="8">
        <v>89.699996999999996</v>
      </c>
      <c r="D43" s="8">
        <v>87</v>
      </c>
      <c r="E43" s="8">
        <v>87.75</v>
      </c>
      <c r="F43" s="8">
        <v>87.75</v>
      </c>
      <c r="G43" s="8">
        <f t="shared" si="2"/>
        <v>-1.707965098284377E-3</v>
      </c>
      <c r="H43" s="8">
        <f t="shared" si="0"/>
        <v>7700.0625</v>
      </c>
      <c r="I43" s="8">
        <f t="shared" si="3"/>
        <v>2.9171447769575616E-6</v>
      </c>
      <c r="J43" s="8">
        <f t="shared" si="1"/>
        <v>1.1476658703419018</v>
      </c>
    </row>
    <row r="44" spans="1:10" ht="14.25" customHeight="1" x14ac:dyDescent="0.35">
      <c r="A44" s="6">
        <v>44239</v>
      </c>
      <c r="B44" s="8">
        <v>93.800003000000004</v>
      </c>
      <c r="C44" s="8">
        <v>93.800003000000004</v>
      </c>
      <c r="D44" s="8">
        <v>89.849997999999999</v>
      </c>
      <c r="E44" s="8">
        <v>90.699996999999996</v>
      </c>
      <c r="F44" s="8">
        <v>90.699996999999996</v>
      </c>
      <c r="G44" s="8">
        <f t="shared" si="2"/>
        <v>3.306546169904017E-2</v>
      </c>
      <c r="H44" s="8">
        <f t="shared" si="0"/>
        <v>8226.4894558000087</v>
      </c>
      <c r="I44" s="8">
        <f t="shared" si="3"/>
        <v>1.0933247573706925E-3</v>
      </c>
      <c r="J44" s="8">
        <f t="shared" si="1"/>
        <v>1.4822890141540377</v>
      </c>
    </row>
    <row r="45" spans="1:10" ht="14.25" customHeight="1" x14ac:dyDescent="0.35">
      <c r="A45" s="6">
        <v>44242</v>
      </c>
      <c r="B45" s="8">
        <v>91.400002000000001</v>
      </c>
      <c r="C45" s="8">
        <v>91.550003000000004</v>
      </c>
      <c r="D45" s="8">
        <v>89</v>
      </c>
      <c r="E45" s="8">
        <v>89.300003000000004</v>
      </c>
      <c r="F45" s="8">
        <v>89.300003000000004</v>
      </c>
      <c r="G45" s="8">
        <f t="shared" si="2"/>
        <v>-1.5555802567937619E-2</v>
      </c>
      <c r="H45" s="8">
        <f t="shared" si="0"/>
        <v>7974.4905358000096</v>
      </c>
      <c r="I45" s="8">
        <f t="shared" si="3"/>
        <v>2.4198299353265463E-4</v>
      </c>
      <c r="J45" s="8">
        <f t="shared" si="1"/>
        <v>1.3234853294051632</v>
      </c>
    </row>
    <row r="46" spans="1:10" ht="14.25" customHeight="1" x14ac:dyDescent="0.35">
      <c r="A46" s="6">
        <v>44243</v>
      </c>
      <c r="B46" s="8">
        <v>88.949996999999996</v>
      </c>
      <c r="C46" s="8">
        <v>89.050003000000004</v>
      </c>
      <c r="D46" s="8">
        <v>87</v>
      </c>
      <c r="E46" s="8">
        <v>87.349997999999999</v>
      </c>
      <c r="F46" s="8">
        <v>87.349997999999999</v>
      </c>
      <c r="G46" s="8">
        <f t="shared" si="2"/>
        <v>-2.2078507793406216E-2</v>
      </c>
      <c r="H46" s="8">
        <f t="shared" si="0"/>
        <v>7630.0221506000034</v>
      </c>
      <c r="I46" s="8">
        <f t="shared" si="3"/>
        <v>4.8746050638349904E-4</v>
      </c>
      <c r="J46" s="8">
        <f t="shared" si="1"/>
        <v>1.1022929676673763</v>
      </c>
    </row>
    <row r="47" spans="1:10" ht="14.25" customHeight="1" x14ac:dyDescent="0.35">
      <c r="A47" s="6">
        <v>44244</v>
      </c>
      <c r="B47" s="8">
        <v>87.300003000000004</v>
      </c>
      <c r="C47" s="8">
        <v>90.650002000000001</v>
      </c>
      <c r="D47" s="8">
        <v>86.099997999999999</v>
      </c>
      <c r="E47" s="8">
        <v>88.349997999999999</v>
      </c>
      <c r="F47" s="8">
        <v>88.349997999999999</v>
      </c>
      <c r="G47" s="8">
        <f t="shared" si="2"/>
        <v>1.1383162444795475E-2</v>
      </c>
      <c r="H47" s="8">
        <f t="shared" si="0"/>
        <v>7805.7221466000037</v>
      </c>
      <c r="I47" s="8">
        <f t="shared" si="3"/>
        <v>1.2957638724460209E-4</v>
      </c>
      <c r="J47" s="8">
        <f t="shared" si="1"/>
        <v>1.2157246571952423</v>
      </c>
    </row>
    <row r="48" spans="1:10" ht="14.25" customHeight="1" x14ac:dyDescent="0.35">
      <c r="A48" s="6">
        <v>44245</v>
      </c>
      <c r="B48" s="8">
        <v>88.550003000000004</v>
      </c>
      <c r="C48" s="8">
        <v>89.300003000000004</v>
      </c>
      <c r="D48" s="8">
        <v>87.550003000000004</v>
      </c>
      <c r="E48" s="8">
        <v>88.25</v>
      </c>
      <c r="F48" s="8">
        <v>88.25</v>
      </c>
      <c r="G48" s="8">
        <f t="shared" si="2"/>
        <v>-1.1324803150607147E-3</v>
      </c>
      <c r="H48" s="8">
        <f t="shared" si="0"/>
        <v>7788.0625</v>
      </c>
      <c r="I48" s="8">
        <f t="shared" si="3"/>
        <v>1.2825116640000156E-6</v>
      </c>
      <c r="J48" s="8">
        <f t="shared" si="1"/>
        <v>1.2043817151058349</v>
      </c>
    </row>
    <row r="49" spans="1:10" ht="14.25" customHeight="1" x14ac:dyDescent="0.35">
      <c r="A49" s="6">
        <v>44246</v>
      </c>
      <c r="B49" s="8">
        <v>88</v>
      </c>
      <c r="C49" s="8">
        <v>88.5</v>
      </c>
      <c r="D49" s="8">
        <v>85.449996999999996</v>
      </c>
      <c r="E49" s="8">
        <v>86.25</v>
      </c>
      <c r="F49" s="8">
        <v>86.25</v>
      </c>
      <c r="G49" s="8">
        <f t="shared" si="2"/>
        <v>-2.2923639901936965E-2</v>
      </c>
      <c r="H49" s="8">
        <f t="shared" si="0"/>
        <v>7439.0625</v>
      </c>
      <c r="I49" s="8">
        <f t="shared" si="3"/>
        <v>5.2549326635367656E-4</v>
      </c>
      <c r="J49" s="8">
        <f t="shared" si="1"/>
        <v>0.97751833605010274</v>
      </c>
    </row>
    <row r="50" spans="1:10" ht="14.25" customHeight="1" x14ac:dyDescent="0.35">
      <c r="A50" s="6">
        <v>44249</v>
      </c>
      <c r="B50" s="8">
        <v>86.25</v>
      </c>
      <c r="C50" s="8">
        <v>86.25</v>
      </c>
      <c r="D50" s="8">
        <v>83</v>
      </c>
      <c r="E50" s="8">
        <v>83.800003000000004</v>
      </c>
      <c r="F50" s="8">
        <v>83.800003000000004</v>
      </c>
      <c r="G50" s="8">
        <f t="shared" si="2"/>
        <v>-2.8817012623909677E-2</v>
      </c>
      <c r="H50" s="8">
        <f t="shared" si="0"/>
        <v>7022.4405028000092</v>
      </c>
      <c r="I50" s="8">
        <f t="shared" si="3"/>
        <v>8.304202165665697E-4</v>
      </c>
      <c r="J50" s="8">
        <f t="shared" si="1"/>
        <v>0.69961103700189997</v>
      </c>
    </row>
    <row r="51" spans="1:10" ht="14.25" customHeight="1" x14ac:dyDescent="0.35">
      <c r="A51" s="6">
        <v>44250</v>
      </c>
      <c r="B51" s="8">
        <v>84.199996999999996</v>
      </c>
      <c r="C51" s="8">
        <v>84.75</v>
      </c>
      <c r="D51" s="8">
        <v>82.550003000000004</v>
      </c>
      <c r="E51" s="8">
        <v>82.949996999999996</v>
      </c>
      <c r="F51" s="8">
        <v>82.949996999999996</v>
      </c>
      <c r="G51" s="8">
        <f t="shared" si="2"/>
        <v>-1.0195062817471914E-2</v>
      </c>
      <c r="H51" s="8">
        <f t="shared" si="0"/>
        <v>6880.7020023000086</v>
      </c>
      <c r="I51" s="8">
        <f t="shared" si="3"/>
        <v>1.0393930585219837E-4</v>
      </c>
      <c r="J51" s="8">
        <f t="shared" si="1"/>
        <v>0.60319342031307577</v>
      </c>
    </row>
    <row r="52" spans="1:10" ht="14.25" customHeight="1" x14ac:dyDescent="0.35">
      <c r="A52" s="6">
        <v>44251</v>
      </c>
      <c r="B52" s="8">
        <v>83.5</v>
      </c>
      <c r="C52" s="8">
        <v>85.150002000000001</v>
      </c>
      <c r="D52" s="8">
        <v>83.050003000000004</v>
      </c>
      <c r="E52" s="8">
        <v>83.75</v>
      </c>
      <c r="F52" s="8">
        <v>83.75</v>
      </c>
      <c r="G52" s="8">
        <f t="shared" si="2"/>
        <v>9.5981902350883511E-3</v>
      </c>
      <c r="H52" s="8">
        <f t="shared" si="0"/>
        <v>7014.0625</v>
      </c>
      <c r="I52" s="8">
        <f t="shared" si="3"/>
        <v>9.212525578894538E-5</v>
      </c>
      <c r="J52" s="8">
        <f t="shared" si="1"/>
        <v>0.69393911223043769</v>
      </c>
    </row>
    <row r="53" spans="1:10" ht="14.25" customHeight="1" x14ac:dyDescent="0.35">
      <c r="A53" s="6">
        <v>44252</v>
      </c>
      <c r="B53" s="8">
        <v>84</v>
      </c>
      <c r="C53" s="8">
        <v>86.699996999999996</v>
      </c>
      <c r="D53" s="8">
        <v>84</v>
      </c>
      <c r="E53" s="8">
        <v>84.949996999999996</v>
      </c>
      <c r="F53" s="8">
        <v>84.949996999999996</v>
      </c>
      <c r="G53" s="8">
        <f t="shared" si="2"/>
        <v>1.4226642097873478E-2</v>
      </c>
      <c r="H53" s="8">
        <f t="shared" si="0"/>
        <v>7216.5019903000084</v>
      </c>
      <c r="I53" s="8">
        <f t="shared" si="3"/>
        <v>2.0239734538098588E-4</v>
      </c>
      <c r="J53" s="8">
        <f t="shared" si="1"/>
        <v>0.83005679936880794</v>
      </c>
    </row>
    <row r="54" spans="1:10" ht="14.25" customHeight="1" x14ac:dyDescent="0.35">
      <c r="A54" s="6">
        <v>44253</v>
      </c>
      <c r="B54" s="8">
        <v>83.699996999999996</v>
      </c>
      <c r="C54" s="8">
        <v>84.75</v>
      </c>
      <c r="D54" s="8">
        <v>82.5</v>
      </c>
      <c r="E54" s="8">
        <v>82.650002000000001</v>
      </c>
      <c r="F54" s="8">
        <v>82.650002000000001</v>
      </c>
      <c r="G54" s="8">
        <f t="shared" si="2"/>
        <v>-2.7447964337589292E-2</v>
      </c>
      <c r="H54" s="8">
        <f t="shared" si="0"/>
        <v>6831.0228306000045</v>
      </c>
      <c r="I54" s="8">
        <f t="shared" si="3"/>
        <v>7.5339074627757353E-4</v>
      </c>
      <c r="J54" s="8">
        <f t="shared" si="1"/>
        <v>0.56916448061316416</v>
      </c>
    </row>
    <row r="55" spans="1:10" ht="14.25" customHeight="1" x14ac:dyDescent="0.35">
      <c r="A55" s="6">
        <v>44256</v>
      </c>
      <c r="B55" s="8">
        <v>83.699996999999996</v>
      </c>
      <c r="C55" s="8">
        <v>84.949996999999996</v>
      </c>
      <c r="D55" s="8">
        <v>82.800003000000004</v>
      </c>
      <c r="E55" s="8">
        <v>83.25</v>
      </c>
      <c r="F55" s="8">
        <v>83.25</v>
      </c>
      <c r="G55" s="8">
        <f t="shared" si="2"/>
        <v>7.2332803950932948E-3</v>
      </c>
      <c r="H55" s="8">
        <f t="shared" si="0"/>
        <v>6930.5625</v>
      </c>
      <c r="I55" s="8">
        <f t="shared" si="3"/>
        <v>5.2320345274041014E-5</v>
      </c>
      <c r="J55" s="8">
        <f t="shared" si="1"/>
        <v>0.63722326746650459</v>
      </c>
    </row>
    <row r="56" spans="1:10" ht="14.25" customHeight="1" x14ac:dyDescent="0.35">
      <c r="A56" s="6">
        <v>44257</v>
      </c>
      <c r="B56" s="8">
        <v>83.5</v>
      </c>
      <c r="C56" s="8">
        <v>84.900002000000001</v>
      </c>
      <c r="D56" s="8">
        <v>83.199996999999996</v>
      </c>
      <c r="E56" s="8">
        <v>83.849997999999999</v>
      </c>
      <c r="F56" s="8">
        <v>83.849997999999999</v>
      </c>
      <c r="G56" s="8">
        <f t="shared" si="2"/>
        <v>7.1813355565475577E-3</v>
      </c>
      <c r="H56" s="8">
        <f t="shared" si="0"/>
        <v>7030.8221646000038</v>
      </c>
      <c r="I56" s="8">
        <f t="shared" si="3"/>
        <v>5.1571580375734218E-5</v>
      </c>
      <c r="J56" s="8">
        <f t="shared" si="1"/>
        <v>0.70528205431984514</v>
      </c>
    </row>
    <row r="57" spans="1:10" ht="14.25" customHeight="1" x14ac:dyDescent="0.35">
      <c r="A57" s="6">
        <v>44258</v>
      </c>
      <c r="B57" s="8">
        <v>84.900002000000001</v>
      </c>
      <c r="C57" s="8">
        <v>89.800003000000004</v>
      </c>
      <c r="D57" s="8">
        <v>83.599997999999999</v>
      </c>
      <c r="E57" s="8">
        <v>88.849997999999999</v>
      </c>
      <c r="F57" s="8">
        <v>88.849997999999999</v>
      </c>
      <c r="G57" s="8">
        <f t="shared" si="2"/>
        <v>5.7920067673711335E-2</v>
      </c>
      <c r="H57" s="8">
        <f t="shared" si="0"/>
        <v>7894.3221446000043</v>
      </c>
      <c r="I57" s="8">
        <f t="shared" si="3"/>
        <v>3.3547342393273009E-3</v>
      </c>
      <c r="J57" s="8">
        <f t="shared" si="1"/>
        <v>1.2724405019591754</v>
      </c>
    </row>
    <row r="58" spans="1:10" ht="14.25" customHeight="1" x14ac:dyDescent="0.35">
      <c r="A58" s="6">
        <v>44259</v>
      </c>
      <c r="B58" s="8">
        <v>86.5</v>
      </c>
      <c r="C58" s="8">
        <v>90.599997999999999</v>
      </c>
      <c r="D58" s="8">
        <v>86</v>
      </c>
      <c r="E58" s="8">
        <v>87.550003000000004</v>
      </c>
      <c r="F58" s="8">
        <v>87.550003000000004</v>
      </c>
      <c r="G58" s="8">
        <f t="shared" si="2"/>
        <v>-1.4739439092818031E-2</v>
      </c>
      <c r="H58" s="8">
        <f t="shared" si="0"/>
        <v>7665.0030253000095</v>
      </c>
      <c r="I58" s="8">
        <f t="shared" si="3"/>
        <v>2.1725106477089241E-4</v>
      </c>
      <c r="J58" s="8">
        <f t="shared" si="1"/>
        <v>1.1249798727313975</v>
      </c>
    </row>
    <row r="59" spans="1:10" ht="14.25" customHeight="1" x14ac:dyDescent="0.35">
      <c r="A59" s="6">
        <v>44260</v>
      </c>
      <c r="B59" s="8">
        <v>87.5</v>
      </c>
      <c r="C59" s="8">
        <v>87.949996999999996</v>
      </c>
      <c r="D59" s="8">
        <v>84.300003000000004</v>
      </c>
      <c r="E59" s="8">
        <v>84.949996999999996</v>
      </c>
      <c r="F59" s="8">
        <v>84.949996999999996</v>
      </c>
      <c r="G59" s="8">
        <f t="shared" si="2"/>
        <v>-3.0147280194944743E-2</v>
      </c>
      <c r="H59" s="8">
        <f t="shared" si="0"/>
        <v>7216.5019903000084</v>
      </c>
      <c r="I59" s="8">
        <f t="shared" si="3"/>
        <v>9.0885850315250752E-4</v>
      </c>
      <c r="J59" s="8">
        <f t="shared" si="1"/>
        <v>0.83005679936880794</v>
      </c>
    </row>
    <row r="60" spans="1:10" ht="14.25" customHeight="1" x14ac:dyDescent="0.35">
      <c r="A60" s="6">
        <v>44263</v>
      </c>
      <c r="B60" s="8">
        <v>84.849997999999999</v>
      </c>
      <c r="C60" s="8">
        <v>86.349997999999999</v>
      </c>
      <c r="D60" s="8">
        <v>83.599997999999999</v>
      </c>
      <c r="E60" s="8">
        <v>84.599997999999999</v>
      </c>
      <c r="F60" s="8">
        <v>84.599997999999999</v>
      </c>
      <c r="G60" s="8">
        <f t="shared" si="2"/>
        <v>-4.1285698315338274E-3</v>
      </c>
      <c r="H60" s="8">
        <f t="shared" si="0"/>
        <v>7157.1596616000043</v>
      </c>
      <c r="I60" s="8">
        <f t="shared" si="3"/>
        <v>1.7045088853851255E-5</v>
      </c>
      <c r="J60" s="8">
        <f t="shared" si="1"/>
        <v>0.79035582146574468</v>
      </c>
    </row>
    <row r="61" spans="1:10" ht="14.25" customHeight="1" x14ac:dyDescent="0.35">
      <c r="A61" s="6">
        <v>44264</v>
      </c>
      <c r="B61" s="8">
        <v>84.599997999999999</v>
      </c>
      <c r="C61" s="8">
        <v>85.400002000000001</v>
      </c>
      <c r="D61" s="8">
        <v>82.800003000000004</v>
      </c>
      <c r="E61" s="8">
        <v>83.5</v>
      </c>
      <c r="F61" s="8">
        <v>83.5</v>
      </c>
      <c r="G61" s="8">
        <f t="shared" si="2"/>
        <v>-1.3087611114705563E-2</v>
      </c>
      <c r="H61" s="8">
        <f t="shared" si="0"/>
        <v>6972.25</v>
      </c>
      <c r="I61" s="8">
        <f t="shared" si="3"/>
        <v>1.7128556468976459E-4</v>
      </c>
      <c r="J61" s="8">
        <f t="shared" si="1"/>
        <v>0.66558118984847114</v>
      </c>
    </row>
    <row r="62" spans="1:10" ht="14.25" customHeight="1" x14ac:dyDescent="0.35">
      <c r="A62" s="6">
        <v>44265</v>
      </c>
      <c r="B62" s="8">
        <v>85.25</v>
      </c>
      <c r="C62" s="8">
        <v>85.900002000000001</v>
      </c>
      <c r="D62" s="8">
        <v>82.699996999999996</v>
      </c>
      <c r="E62" s="8">
        <v>83.099997999999999</v>
      </c>
      <c r="F62" s="8">
        <v>83.099997999999999</v>
      </c>
      <c r="G62" s="8">
        <f t="shared" si="2"/>
        <v>-4.8019540627962263E-3</v>
      </c>
      <c r="H62" s="8">
        <f t="shared" si="0"/>
        <v>6905.6096676000043</v>
      </c>
      <c r="I62" s="8">
        <f t="shared" si="3"/>
        <v>2.3058762821205184E-5</v>
      </c>
      <c r="J62" s="8">
        <f t="shared" si="1"/>
        <v>0.6202082871739456</v>
      </c>
    </row>
    <row r="63" spans="1:10" ht="14.25" customHeight="1" x14ac:dyDescent="0.35">
      <c r="A63" s="6">
        <v>44267</v>
      </c>
      <c r="B63" s="8">
        <v>83.949996999999996</v>
      </c>
      <c r="C63" s="8">
        <v>84.199996999999996</v>
      </c>
      <c r="D63" s="8">
        <v>82</v>
      </c>
      <c r="E63" s="8">
        <v>82.550003000000004</v>
      </c>
      <c r="F63" s="8">
        <v>82.550003000000004</v>
      </c>
      <c r="G63" s="8">
        <f t="shared" si="2"/>
        <v>-6.640471086265959E-3</v>
      </c>
      <c r="H63" s="8">
        <f t="shared" si="0"/>
        <v>6814.5029953000094</v>
      </c>
      <c r="I63" s="8">
        <f t="shared" si="3"/>
        <v>4.4095856247534203E-5</v>
      </c>
      <c r="J63" s="8">
        <f t="shared" si="1"/>
        <v>0.55782142509206745</v>
      </c>
    </row>
    <row r="64" spans="1:10" ht="14.25" customHeight="1" x14ac:dyDescent="0.35">
      <c r="A64" s="6">
        <v>44270</v>
      </c>
      <c r="B64" s="8">
        <v>83.25</v>
      </c>
      <c r="C64" s="8">
        <v>83.25</v>
      </c>
      <c r="D64" s="8">
        <v>79.650002000000001</v>
      </c>
      <c r="E64" s="8">
        <v>80.75</v>
      </c>
      <c r="F64" s="8">
        <v>80.75</v>
      </c>
      <c r="G64" s="8">
        <f t="shared" si="2"/>
        <v>-2.2046244604981658E-2</v>
      </c>
      <c r="H64" s="8">
        <f t="shared" si="0"/>
        <v>6520.5625</v>
      </c>
      <c r="I64" s="8">
        <f t="shared" si="3"/>
        <v>4.8603690118268286E-4</v>
      </c>
      <c r="J64" s="8">
        <f t="shared" si="1"/>
        <v>0.35364404364683955</v>
      </c>
    </row>
    <row r="65" spans="1:10" ht="14.25" customHeight="1" x14ac:dyDescent="0.35">
      <c r="A65" s="6">
        <v>44271</v>
      </c>
      <c r="B65" s="8">
        <v>80.599997999999999</v>
      </c>
      <c r="C65" s="8">
        <v>80.599997999999999</v>
      </c>
      <c r="D65" s="8">
        <v>78.699996999999996</v>
      </c>
      <c r="E65" s="8">
        <v>79.150002000000001</v>
      </c>
      <c r="F65" s="8">
        <v>79.150002000000001</v>
      </c>
      <c r="G65" s="8">
        <f t="shared" si="2"/>
        <v>-2.0013150507267478E-2</v>
      </c>
      <c r="H65" s="8">
        <f t="shared" si="0"/>
        <v>6264.7228166000041</v>
      </c>
      <c r="I65" s="8">
        <f t="shared" si="3"/>
        <v>4.0052619322654052E-4</v>
      </c>
      <c r="J65" s="8">
        <f t="shared" si="1"/>
        <v>0.172153567265633</v>
      </c>
    </row>
    <row r="66" spans="1:10" ht="14.25" customHeight="1" x14ac:dyDescent="0.35">
      <c r="A66" s="6">
        <v>44272</v>
      </c>
      <c r="B66" s="8">
        <v>78.300003000000004</v>
      </c>
      <c r="C66" s="8">
        <v>81.800003000000004</v>
      </c>
      <c r="D66" s="8">
        <v>77.050003000000004</v>
      </c>
      <c r="E66" s="8">
        <v>77.900002000000001</v>
      </c>
      <c r="F66" s="8">
        <v>77.900002000000001</v>
      </c>
      <c r="G66" s="8">
        <f t="shared" si="2"/>
        <v>-1.5918833044855189E-2</v>
      </c>
      <c r="H66" s="8">
        <f t="shared" si="0"/>
        <v>6068.4103116000042</v>
      </c>
      <c r="I66" s="8">
        <f t="shared" si="3"/>
        <v>2.5340924550997353E-4</v>
      </c>
      <c r="J66" s="8">
        <f t="shared" si="1"/>
        <v>3.036395535580045E-2</v>
      </c>
    </row>
    <row r="67" spans="1:10" ht="14.25" customHeight="1" x14ac:dyDescent="0.35">
      <c r="A67" s="6">
        <v>44273</v>
      </c>
      <c r="B67" s="8">
        <v>77.800003000000004</v>
      </c>
      <c r="C67" s="8">
        <v>79</v>
      </c>
      <c r="D67" s="8">
        <v>74.599997999999999</v>
      </c>
      <c r="E67" s="8">
        <v>75.349997999999999</v>
      </c>
      <c r="F67" s="8">
        <v>75.349997999999999</v>
      </c>
      <c r="G67" s="8">
        <f t="shared" si="2"/>
        <v>-3.3282080020939374E-2</v>
      </c>
      <c r="H67" s="8">
        <f t="shared" si="0"/>
        <v>5677.6221986000037</v>
      </c>
      <c r="I67" s="8">
        <f t="shared" si="3"/>
        <v>1.1076968505202118E-3</v>
      </c>
      <c r="J67" s="8">
        <f t="shared" si="1"/>
        <v>-0.2588873066670162</v>
      </c>
    </row>
    <row r="68" spans="1:10" ht="14.25" customHeight="1" x14ac:dyDescent="0.35">
      <c r="A68" s="6">
        <v>44274</v>
      </c>
      <c r="B68" s="8">
        <v>73</v>
      </c>
      <c r="C68" s="8">
        <v>74.300003000000004</v>
      </c>
      <c r="D68" s="8">
        <v>69.25</v>
      </c>
      <c r="E68" s="8">
        <v>71.800003000000004</v>
      </c>
      <c r="F68" s="8">
        <v>71.800003000000004</v>
      </c>
      <c r="G68" s="8">
        <f t="shared" si="2"/>
        <v>-4.825938069279636E-2</v>
      </c>
      <c r="H68" s="8">
        <f t="shared" si="0"/>
        <v>5155.2404308000096</v>
      </c>
      <c r="I68" s="8">
        <f t="shared" si="3"/>
        <v>2.3289678248522459E-3</v>
      </c>
      <c r="J68" s="8">
        <f t="shared" si="1"/>
        <v>-0.66156923733249251</v>
      </c>
    </row>
    <row r="69" spans="1:10" ht="14.25" customHeight="1" x14ac:dyDescent="0.35">
      <c r="A69" s="6">
        <v>44277</v>
      </c>
      <c r="B69" s="8">
        <v>72.949996999999996</v>
      </c>
      <c r="C69" s="8">
        <v>77</v>
      </c>
      <c r="D69" s="8">
        <v>71.849997999999999</v>
      </c>
      <c r="E69" s="8">
        <v>76.400002000000001</v>
      </c>
      <c r="F69" s="8">
        <v>76.400002000000001</v>
      </c>
      <c r="G69" s="8">
        <f t="shared" si="2"/>
        <v>6.2098204513577511E-2</v>
      </c>
      <c r="H69" s="8">
        <f t="shared" si="0"/>
        <v>5836.9603056000042</v>
      </c>
      <c r="I69" s="8">
        <f t="shared" si="3"/>
        <v>3.8561870038100986E-3</v>
      </c>
      <c r="J69" s="8">
        <f t="shared" si="1"/>
        <v>-0.1397835789359986</v>
      </c>
    </row>
    <row r="70" spans="1:10" ht="14.25" customHeight="1" x14ac:dyDescent="0.35">
      <c r="A70" s="6">
        <v>44278</v>
      </c>
      <c r="B70" s="8">
        <v>77</v>
      </c>
      <c r="C70" s="8">
        <v>77.900002000000001</v>
      </c>
      <c r="D70" s="8">
        <v>74.550003000000004</v>
      </c>
      <c r="E70" s="8">
        <v>74.75</v>
      </c>
      <c r="F70" s="8">
        <v>74.75</v>
      </c>
      <c r="G70" s="8">
        <f t="shared" si="2"/>
        <v>-2.1833510079689165E-2</v>
      </c>
      <c r="H70" s="8">
        <f t="shared" si="0"/>
        <v>5587.5625</v>
      </c>
      <c r="I70" s="8">
        <f t="shared" si="3"/>
        <v>4.7670216239988837E-4</v>
      </c>
      <c r="J70" s="8">
        <f t="shared" si="1"/>
        <v>-0.3269460935203567</v>
      </c>
    </row>
    <row r="71" spans="1:10" ht="14.25" customHeight="1" x14ac:dyDescent="0.35">
      <c r="A71" s="6">
        <v>44279</v>
      </c>
      <c r="B71" s="8">
        <v>72.349997999999999</v>
      </c>
      <c r="C71" s="8">
        <v>73.949996999999996</v>
      </c>
      <c r="D71" s="8">
        <v>71.599997999999999</v>
      </c>
      <c r="E71" s="8">
        <v>71.849997999999999</v>
      </c>
      <c r="F71" s="8">
        <v>71.849997999999999</v>
      </c>
      <c r="G71" s="8">
        <f t="shared" si="2"/>
        <v>-3.9568627581531179E-2</v>
      </c>
      <c r="H71" s="8">
        <f t="shared" si="0"/>
        <v>5162.4222126000041</v>
      </c>
      <c r="I71" s="8">
        <f t="shared" si="3"/>
        <v>1.56567628868591E-3</v>
      </c>
      <c r="J71" s="8">
        <f t="shared" si="1"/>
        <v>-0.65589822001454734</v>
      </c>
    </row>
    <row r="72" spans="1:10" ht="14.25" customHeight="1" x14ac:dyDescent="0.35">
      <c r="A72" s="6">
        <v>44280</v>
      </c>
      <c r="B72" s="8">
        <v>72.099997999999999</v>
      </c>
      <c r="C72" s="8">
        <v>72.550003000000004</v>
      </c>
      <c r="D72" s="8">
        <v>68.349997999999999</v>
      </c>
      <c r="E72" s="8">
        <v>68.75</v>
      </c>
      <c r="F72" s="8">
        <v>68.75</v>
      </c>
      <c r="G72" s="8">
        <f t="shared" si="2"/>
        <v>-4.4103848142583932E-2</v>
      </c>
      <c r="H72" s="8">
        <f t="shared" si="0"/>
        <v>4726.5625</v>
      </c>
      <c r="I72" s="8">
        <f t="shared" si="3"/>
        <v>1.9451494209841041E-3</v>
      </c>
      <c r="J72" s="8">
        <f t="shared" si="1"/>
        <v>-1.007536230687553</v>
      </c>
    </row>
    <row r="73" spans="1:10" ht="14.25" customHeight="1" x14ac:dyDescent="0.35">
      <c r="A73" s="6">
        <v>44281</v>
      </c>
      <c r="B73" s="8">
        <v>69</v>
      </c>
      <c r="C73" s="8">
        <v>70.75</v>
      </c>
      <c r="D73" s="8">
        <v>68.900002000000001</v>
      </c>
      <c r="E73" s="8">
        <v>69.25</v>
      </c>
      <c r="F73" s="8">
        <v>69.25</v>
      </c>
      <c r="G73" s="8">
        <f t="shared" si="2"/>
        <v>7.2464085207672533E-3</v>
      </c>
      <c r="H73" s="8">
        <f t="shared" si="0"/>
        <v>4795.5625</v>
      </c>
      <c r="I73" s="8">
        <f t="shared" si="3"/>
        <v>5.2510436449848251E-5</v>
      </c>
      <c r="J73" s="8">
        <f t="shared" si="1"/>
        <v>-0.95082038592361995</v>
      </c>
    </row>
    <row r="74" spans="1:10" ht="14.25" customHeight="1" x14ac:dyDescent="0.35">
      <c r="A74" s="6">
        <v>44285</v>
      </c>
      <c r="B74" s="8">
        <v>69.599997999999999</v>
      </c>
      <c r="C74" s="8">
        <v>70.099997999999999</v>
      </c>
      <c r="D74" s="8">
        <v>68</v>
      </c>
      <c r="E74" s="8">
        <v>68.349997999999999</v>
      </c>
      <c r="F74" s="8">
        <v>68.349997999999999</v>
      </c>
      <c r="G74" s="8">
        <f t="shared" si="2"/>
        <v>-1.3081611158645571E-2</v>
      </c>
      <c r="H74" s="8">
        <f t="shared" si="0"/>
        <v>4671.7222266000035</v>
      </c>
      <c r="I74" s="8">
        <f t="shared" si="3"/>
        <v>1.7112855050600031E-4</v>
      </c>
      <c r="J74" s="8">
        <f t="shared" si="1"/>
        <v>-1.0529091333620786</v>
      </c>
    </row>
    <row r="75" spans="1:10" ht="14.25" customHeight="1" x14ac:dyDescent="0.35">
      <c r="A75" s="6">
        <v>44286</v>
      </c>
      <c r="B75" s="8">
        <v>68.800003000000004</v>
      </c>
      <c r="C75" s="8">
        <v>71.199996999999996</v>
      </c>
      <c r="D75" s="8">
        <v>68.599997999999999</v>
      </c>
      <c r="E75" s="8">
        <v>69.300003000000004</v>
      </c>
      <c r="F75" s="8">
        <v>69.300003000000004</v>
      </c>
      <c r="G75" s="8">
        <f t="shared" si="2"/>
        <v>1.3803415577097621E-2</v>
      </c>
      <c r="H75" s="8">
        <f t="shared" si="0"/>
        <v>4802.4904158000099</v>
      </c>
      <c r="I75" s="8">
        <f t="shared" si="3"/>
        <v>1.9053428159406124E-4</v>
      </c>
      <c r="J75" s="8">
        <f t="shared" si="1"/>
        <v>-0.94514846115215767</v>
      </c>
    </row>
    <row r="76" spans="1:10" ht="14.25" customHeight="1" x14ac:dyDescent="0.35">
      <c r="A76" s="6">
        <v>44287</v>
      </c>
      <c r="B76" s="8">
        <v>70.199996999999996</v>
      </c>
      <c r="C76" s="8">
        <v>72.599997999999999</v>
      </c>
      <c r="D76" s="8">
        <v>69.699996999999996</v>
      </c>
      <c r="E76" s="8">
        <v>72.150002000000001</v>
      </c>
      <c r="F76" s="8">
        <v>72.150002000000001</v>
      </c>
      <c r="G76" s="8">
        <f t="shared" si="2"/>
        <v>4.0302363454007312E-2</v>
      </c>
      <c r="H76" s="8">
        <f t="shared" si="0"/>
        <v>5205.6227886000042</v>
      </c>
      <c r="I76" s="8">
        <f t="shared" si="3"/>
        <v>1.6242804999789041E-3</v>
      </c>
      <c r="J76" s="8">
        <f t="shared" si="1"/>
        <v>-0.62186825942942925</v>
      </c>
    </row>
    <row r="77" spans="1:10" ht="14.25" customHeight="1" x14ac:dyDescent="0.35">
      <c r="A77" s="6">
        <v>44291</v>
      </c>
      <c r="B77" s="8">
        <v>71</v>
      </c>
      <c r="C77" s="8">
        <v>71.199996999999996</v>
      </c>
      <c r="D77" s="8">
        <v>68</v>
      </c>
      <c r="E77" s="8">
        <v>68.75</v>
      </c>
      <c r="F77" s="8">
        <v>68.75</v>
      </c>
      <c r="G77" s="8">
        <f t="shared" si="2"/>
        <v>-4.8270576393226565E-2</v>
      </c>
      <c r="H77" s="8">
        <f t="shared" si="0"/>
        <v>4726.5625</v>
      </c>
      <c r="I77" s="8">
        <f t="shared" si="3"/>
        <v>2.3300485453343219E-3</v>
      </c>
      <c r="J77" s="8">
        <f t="shared" si="1"/>
        <v>-1.007536230687553</v>
      </c>
    </row>
    <row r="78" spans="1:10" ht="14.25" customHeight="1" x14ac:dyDescent="0.35">
      <c r="A78" s="6">
        <v>44292</v>
      </c>
      <c r="B78" s="8">
        <v>68.75</v>
      </c>
      <c r="C78" s="8">
        <v>69.800003000000004</v>
      </c>
      <c r="D78" s="8">
        <v>68.099997999999999</v>
      </c>
      <c r="E78" s="8">
        <v>69.400002000000001</v>
      </c>
      <c r="F78" s="8">
        <v>69.400002000000001</v>
      </c>
      <c r="G78" s="8">
        <f t="shared" si="2"/>
        <v>9.4101597845216052E-3</v>
      </c>
      <c r="H78" s="8">
        <f t="shared" si="0"/>
        <v>4816.3602776000043</v>
      </c>
      <c r="I78" s="8">
        <f t="shared" si="3"/>
        <v>8.8551107170227702E-5</v>
      </c>
      <c r="J78" s="8">
        <f t="shared" si="1"/>
        <v>-0.93380540563106085</v>
      </c>
    </row>
    <row r="79" spans="1:10" ht="14.25" customHeight="1" x14ac:dyDescent="0.35">
      <c r="A79" s="6">
        <v>44293</v>
      </c>
      <c r="B79" s="8">
        <v>69</v>
      </c>
      <c r="C79" s="8">
        <v>72.400002000000001</v>
      </c>
      <c r="D79" s="8">
        <v>68.75</v>
      </c>
      <c r="E79" s="8">
        <v>71.849997999999999</v>
      </c>
      <c r="F79" s="8">
        <v>71.849997999999999</v>
      </c>
      <c r="G79" s="8">
        <f t="shared" si="2"/>
        <v>3.469368835806233E-2</v>
      </c>
      <c r="H79" s="8">
        <f t="shared" si="0"/>
        <v>5162.4222126000041</v>
      </c>
      <c r="I79" s="8">
        <f t="shared" si="3"/>
        <v>1.2036520118863497E-3</v>
      </c>
      <c r="J79" s="8">
        <f t="shared" si="1"/>
        <v>-0.65589822001454734</v>
      </c>
    </row>
    <row r="80" spans="1:10" ht="14.25" customHeight="1" x14ac:dyDescent="0.35">
      <c r="A80" s="6">
        <v>44294</v>
      </c>
      <c r="B80" s="8">
        <v>71.849997999999999</v>
      </c>
      <c r="C80" s="8">
        <v>72.199996999999996</v>
      </c>
      <c r="D80" s="8">
        <v>70.5</v>
      </c>
      <c r="E80" s="8">
        <v>71.449996999999996</v>
      </c>
      <c r="F80" s="8">
        <v>71.449996999999996</v>
      </c>
      <c r="G80" s="8">
        <f t="shared" si="2"/>
        <v>-5.5827223007928273E-3</v>
      </c>
      <c r="H80" s="8">
        <f t="shared" si="0"/>
        <v>5105.1020713000089</v>
      </c>
      <c r="I80" s="8">
        <f t="shared" si="3"/>
        <v>3.1166788287769559E-5</v>
      </c>
      <c r="J80" s="8">
        <f t="shared" si="1"/>
        <v>-0.70127100925738362</v>
      </c>
    </row>
    <row r="81" spans="1:10" ht="14.25" customHeight="1" x14ac:dyDescent="0.35">
      <c r="A81" s="6">
        <v>44295</v>
      </c>
      <c r="B81" s="8">
        <v>70.650002000000001</v>
      </c>
      <c r="C81" s="8">
        <v>71.449996999999996</v>
      </c>
      <c r="D81" s="8">
        <v>70.150002000000001</v>
      </c>
      <c r="E81" s="8">
        <v>71.050003000000004</v>
      </c>
      <c r="F81" s="8">
        <v>71.050003000000004</v>
      </c>
      <c r="G81" s="8">
        <f t="shared" si="2"/>
        <v>-5.6139656215768718E-3</v>
      </c>
      <c r="H81" s="8">
        <f t="shared" si="0"/>
        <v>5048.1029263000091</v>
      </c>
      <c r="I81" s="8">
        <f t="shared" si="3"/>
        <v>3.1516610000246991E-5</v>
      </c>
      <c r="J81" s="8">
        <f t="shared" si="1"/>
        <v>-0.74664300447839205</v>
      </c>
    </row>
    <row r="82" spans="1:10" ht="14.25" customHeight="1" x14ac:dyDescent="0.35">
      <c r="A82" s="6">
        <v>44298</v>
      </c>
      <c r="B82" s="8">
        <v>68</v>
      </c>
      <c r="C82" s="8">
        <v>69</v>
      </c>
      <c r="D82" s="8">
        <v>65.199996999999996</v>
      </c>
      <c r="E82" s="8">
        <v>66.349997999999999</v>
      </c>
      <c r="F82" s="8">
        <v>66.349997999999999</v>
      </c>
      <c r="G82" s="8">
        <f t="shared" si="2"/>
        <v>-6.8440166131858868E-2</v>
      </c>
      <c r="H82" s="8">
        <f t="shared" si="0"/>
        <v>4402.3222346000039</v>
      </c>
      <c r="I82" s="8">
        <f t="shared" si="3"/>
        <v>4.6840563401564419E-3</v>
      </c>
      <c r="J82" s="8">
        <f t="shared" si="1"/>
        <v>-1.2797725124178105</v>
      </c>
    </row>
    <row r="83" spans="1:10" ht="14.25" customHeight="1" x14ac:dyDescent="0.35">
      <c r="A83" s="6">
        <v>44299</v>
      </c>
      <c r="B83" s="8">
        <v>65.199996999999996</v>
      </c>
      <c r="C83" s="8">
        <v>70.449996999999996</v>
      </c>
      <c r="D83" s="8">
        <v>65.199996999999996</v>
      </c>
      <c r="E83" s="8">
        <v>68.199996999999996</v>
      </c>
      <c r="F83" s="8">
        <v>68.199996999999996</v>
      </c>
      <c r="G83" s="8">
        <f t="shared" si="2"/>
        <v>2.7500790226109687E-2</v>
      </c>
      <c r="H83" s="8">
        <f t="shared" si="0"/>
        <v>4651.239590800008</v>
      </c>
      <c r="I83" s="8">
        <f t="shared" si="3"/>
        <v>7.5629346306049013E-4</v>
      </c>
      <c r="J83" s="8">
        <f t="shared" si="1"/>
        <v>-1.0699240002229482</v>
      </c>
    </row>
    <row r="84" spans="1:10" ht="14.25" customHeight="1" x14ac:dyDescent="0.35">
      <c r="A84" s="6">
        <v>44301</v>
      </c>
      <c r="B84" s="8">
        <v>68</v>
      </c>
      <c r="C84" s="8">
        <v>68.25</v>
      </c>
      <c r="D84" s="8">
        <v>65.5</v>
      </c>
      <c r="E84" s="8">
        <v>66.75</v>
      </c>
      <c r="F84" s="8">
        <v>66.75</v>
      </c>
      <c r="G84" s="8">
        <f t="shared" si="2"/>
        <v>-2.1490223580786689E-2</v>
      </c>
      <c r="H84" s="8">
        <f t="shared" si="0"/>
        <v>4455.5625</v>
      </c>
      <c r="I84" s="8">
        <f t="shared" si="3"/>
        <v>4.6182970955220028E-4</v>
      </c>
      <c r="J84" s="8">
        <f t="shared" si="1"/>
        <v>-1.234399609743285</v>
      </c>
    </row>
    <row r="85" spans="1:10" ht="14.25" customHeight="1" x14ac:dyDescent="0.35">
      <c r="A85" s="6">
        <v>44302</v>
      </c>
      <c r="B85" s="8">
        <v>67.400002000000001</v>
      </c>
      <c r="C85" s="8">
        <v>68.199996999999996</v>
      </c>
      <c r="D85" s="8">
        <v>65.699996999999996</v>
      </c>
      <c r="E85" s="8">
        <v>65.900002000000001</v>
      </c>
      <c r="F85" s="8">
        <v>65.900002000000001</v>
      </c>
      <c r="G85" s="8">
        <f t="shared" si="2"/>
        <v>-1.2815825422884161E-2</v>
      </c>
      <c r="H85" s="8">
        <f t="shared" si="0"/>
        <v>4342.810263600004</v>
      </c>
      <c r="I85" s="8">
        <f t="shared" si="3"/>
        <v>1.6424538126984399E-4</v>
      </c>
      <c r="J85" s="8">
        <f t="shared" si="1"/>
        <v>-1.330816318978592</v>
      </c>
    </row>
    <row r="86" spans="1:10" ht="14.25" customHeight="1" x14ac:dyDescent="0.35">
      <c r="A86" s="6">
        <v>44305</v>
      </c>
      <c r="B86" s="8">
        <v>63</v>
      </c>
      <c r="C86" s="8">
        <v>63</v>
      </c>
      <c r="D86" s="8">
        <v>61.049999</v>
      </c>
      <c r="E86" s="8">
        <v>61.299999</v>
      </c>
      <c r="F86" s="8">
        <v>61.299999</v>
      </c>
      <c r="G86" s="8">
        <f t="shared" si="2"/>
        <v>-7.2358645228522853E-2</v>
      </c>
      <c r="H86" s="8">
        <f t="shared" si="0"/>
        <v>3757.689877400001</v>
      </c>
      <c r="I86" s="8">
        <f t="shared" si="3"/>
        <v>5.2357735393072334E-3</v>
      </c>
      <c r="J86" s="8">
        <f t="shared" si="1"/>
        <v>-1.8526024311018445</v>
      </c>
    </row>
    <row r="87" spans="1:10" ht="14.25" customHeight="1" x14ac:dyDescent="0.35">
      <c r="A87" s="6">
        <v>44306</v>
      </c>
      <c r="B87" s="8">
        <v>62.25</v>
      </c>
      <c r="C87" s="8">
        <v>63.400002000000001</v>
      </c>
      <c r="D87" s="8">
        <v>60.549999</v>
      </c>
      <c r="E87" s="8">
        <v>61.450001</v>
      </c>
      <c r="F87" s="8">
        <v>61.450001</v>
      </c>
      <c r="G87" s="8">
        <f t="shared" si="2"/>
        <v>2.4440256564847809E-3</v>
      </c>
      <c r="H87" s="8">
        <f t="shared" si="0"/>
        <v>3776.1026229000008</v>
      </c>
      <c r="I87" s="8">
        <f t="shared" si="3"/>
        <v>5.9732614095558638E-6</v>
      </c>
      <c r="J87" s="8">
        <f t="shared" si="1"/>
        <v>-1.8355874508092855</v>
      </c>
    </row>
    <row r="88" spans="1:10" ht="14.25" customHeight="1" x14ac:dyDescent="0.35">
      <c r="A88" s="6">
        <v>44308</v>
      </c>
      <c r="B88" s="8">
        <v>60.549999</v>
      </c>
      <c r="C88" s="8">
        <v>60.900002000000001</v>
      </c>
      <c r="D88" s="8">
        <v>59.400002000000001</v>
      </c>
      <c r="E88" s="8">
        <v>60.049999</v>
      </c>
      <c r="F88" s="8">
        <v>60.049999</v>
      </c>
      <c r="G88" s="8">
        <f t="shared" si="2"/>
        <v>-2.3046320412233694E-2</v>
      </c>
      <c r="H88" s="8">
        <f t="shared" si="0"/>
        <v>3606.002379900001</v>
      </c>
      <c r="I88" s="8">
        <f t="shared" si="3"/>
        <v>5.3113288454333942E-4</v>
      </c>
      <c r="J88" s="8">
        <f t="shared" si="1"/>
        <v>-1.9943920430116771</v>
      </c>
    </row>
    <row r="89" spans="1:10" ht="14.25" customHeight="1" x14ac:dyDescent="0.35">
      <c r="A89" s="6">
        <v>44309</v>
      </c>
      <c r="B89" s="8">
        <v>60</v>
      </c>
      <c r="C89" s="8">
        <v>61.299999</v>
      </c>
      <c r="D89" s="8">
        <v>59.549999</v>
      </c>
      <c r="E89" s="8">
        <v>60.799999</v>
      </c>
      <c r="F89" s="8">
        <v>60.799999</v>
      </c>
      <c r="G89" s="8">
        <f t="shared" si="2"/>
        <v>1.2412240651549774E-2</v>
      </c>
      <c r="H89" s="8">
        <f t="shared" si="0"/>
        <v>3696.6398784000012</v>
      </c>
      <c r="I89" s="8">
        <f t="shared" si="3"/>
        <v>1.5406371799198476E-4</v>
      </c>
      <c r="J89" s="8">
        <f t="shared" si="1"/>
        <v>-1.9093182758657776</v>
      </c>
    </row>
    <row r="90" spans="1:10" ht="14.25" customHeight="1" x14ac:dyDescent="0.35">
      <c r="A90" s="6">
        <v>44312</v>
      </c>
      <c r="B90" s="8">
        <v>61.950001</v>
      </c>
      <c r="C90" s="8">
        <v>63.650002000000001</v>
      </c>
      <c r="D90" s="8">
        <v>61.200001</v>
      </c>
      <c r="E90" s="8">
        <v>62</v>
      </c>
      <c r="F90" s="8">
        <v>62</v>
      </c>
      <c r="G90" s="8">
        <f t="shared" si="2"/>
        <v>1.9544612520338893E-2</v>
      </c>
      <c r="H90" s="8">
        <f t="shared" si="0"/>
        <v>3844</v>
      </c>
      <c r="I90" s="8">
        <f t="shared" si="3"/>
        <v>3.8199187857018783E-4</v>
      </c>
      <c r="J90" s="8">
        <f t="shared" si="1"/>
        <v>-1.7732001350006488</v>
      </c>
    </row>
    <row r="91" spans="1:10" ht="14.25" customHeight="1" x14ac:dyDescent="0.35">
      <c r="A91" s="6">
        <v>44313</v>
      </c>
      <c r="B91" s="8">
        <v>63</v>
      </c>
      <c r="C91" s="8">
        <v>65</v>
      </c>
      <c r="D91" s="8">
        <v>62.599997999999999</v>
      </c>
      <c r="E91" s="8">
        <v>64.75</v>
      </c>
      <c r="F91" s="8">
        <v>64.75</v>
      </c>
      <c r="G91" s="8">
        <f t="shared" si="2"/>
        <v>4.3399315534555644E-2</v>
      </c>
      <c r="H91" s="8">
        <f t="shared" si="0"/>
        <v>4192.5625</v>
      </c>
      <c r="I91" s="8">
        <f t="shared" si="3"/>
        <v>1.8835005888679227E-3</v>
      </c>
      <c r="J91" s="8">
        <f t="shared" si="1"/>
        <v>-1.4612629887990172</v>
      </c>
    </row>
    <row r="92" spans="1:10" ht="14.25" customHeight="1" x14ac:dyDescent="0.35">
      <c r="A92" s="6">
        <v>44314</v>
      </c>
      <c r="B92" s="8">
        <v>65.5</v>
      </c>
      <c r="C92" s="8">
        <v>65.949996999999996</v>
      </c>
      <c r="D92" s="8">
        <v>63.700001</v>
      </c>
      <c r="E92" s="8">
        <v>64.800003000000004</v>
      </c>
      <c r="F92" s="8">
        <v>64.800003000000004</v>
      </c>
      <c r="G92" s="8">
        <f t="shared" si="2"/>
        <v>7.7194907487705873E-4</v>
      </c>
      <c r="H92" s="8">
        <f t="shared" si="0"/>
        <v>4199.0403888000092</v>
      </c>
      <c r="I92" s="8">
        <f t="shared" si="3"/>
        <v>5.9590537420354678E-7</v>
      </c>
      <c r="J92" s="8">
        <f t="shared" si="1"/>
        <v>-1.4555910640275549</v>
      </c>
    </row>
    <row r="93" spans="1:10" ht="14.25" customHeight="1" x14ac:dyDescent="0.35">
      <c r="A93" s="6">
        <v>44315</v>
      </c>
      <c r="B93" s="8">
        <v>65.650002000000001</v>
      </c>
      <c r="C93" s="8">
        <v>66.099997999999999</v>
      </c>
      <c r="D93" s="8">
        <v>63.549999</v>
      </c>
      <c r="E93" s="8">
        <v>63.950001</v>
      </c>
      <c r="F93" s="8">
        <v>63.950001</v>
      </c>
      <c r="G93" s="8">
        <f t="shared" si="2"/>
        <v>-1.3204105992456153E-2</v>
      </c>
      <c r="H93" s="8">
        <f t="shared" si="0"/>
        <v>4089.6026279000012</v>
      </c>
      <c r="I93" s="8">
        <f t="shared" si="3"/>
        <v>1.7434841506001647E-4</v>
      </c>
      <c r="J93" s="8">
        <f t="shared" si="1"/>
        <v>-1.5520082269896205</v>
      </c>
    </row>
    <row r="94" spans="1:10" ht="14.25" customHeight="1" x14ac:dyDescent="0.35">
      <c r="A94" s="6">
        <v>44316</v>
      </c>
      <c r="B94" s="8">
        <v>63</v>
      </c>
      <c r="C94" s="8">
        <v>64</v>
      </c>
      <c r="D94" s="8">
        <v>62.5</v>
      </c>
      <c r="E94" s="8">
        <v>62.799999</v>
      </c>
      <c r="F94" s="8">
        <v>62.799999</v>
      </c>
      <c r="G94" s="8">
        <f t="shared" si="2"/>
        <v>-1.8146486111482205E-2</v>
      </c>
      <c r="H94" s="8">
        <f t="shared" si="0"/>
        <v>3943.839874400001</v>
      </c>
      <c r="I94" s="8">
        <f t="shared" si="3"/>
        <v>3.2929495819421657E-4</v>
      </c>
      <c r="J94" s="8">
        <f t="shared" si="1"/>
        <v>-1.6824548968100455</v>
      </c>
    </row>
    <row r="95" spans="1:10" ht="14.25" customHeight="1" x14ac:dyDescent="0.35">
      <c r="A95" s="6">
        <v>44319</v>
      </c>
      <c r="B95" s="8">
        <v>62.799999</v>
      </c>
      <c r="C95" s="8">
        <v>62.799999</v>
      </c>
      <c r="D95" s="8">
        <v>60.700001</v>
      </c>
      <c r="E95" s="8">
        <v>61.400002000000001</v>
      </c>
      <c r="F95" s="8">
        <v>61.400002000000001</v>
      </c>
      <c r="G95" s="8">
        <f t="shared" si="2"/>
        <v>-2.2545189824199782E-2</v>
      </c>
      <c r="H95" s="8">
        <f t="shared" si="0"/>
        <v>3769.9602456000039</v>
      </c>
      <c r="I95" s="8">
        <f t="shared" si="3"/>
        <v>5.0828558420920134E-4</v>
      </c>
      <c r="J95" s="8">
        <f t="shared" si="1"/>
        <v>-1.8412589218539892</v>
      </c>
    </row>
    <row r="96" spans="1:10" ht="14.25" customHeight="1" x14ac:dyDescent="0.35">
      <c r="A96" s="6">
        <v>44320</v>
      </c>
      <c r="B96" s="8">
        <v>62</v>
      </c>
      <c r="C96" s="8">
        <v>63.299999</v>
      </c>
      <c r="D96" s="8">
        <v>61</v>
      </c>
      <c r="E96" s="8">
        <v>61.650002000000001</v>
      </c>
      <c r="F96" s="8">
        <v>61.650002000000001</v>
      </c>
      <c r="G96" s="8">
        <f t="shared" si="2"/>
        <v>4.063394325166998E-3</v>
      </c>
      <c r="H96" s="8">
        <f t="shared" si="0"/>
        <v>3800.722746600004</v>
      </c>
      <c r="I96" s="8">
        <f t="shared" si="3"/>
        <v>1.6511173441799363E-5</v>
      </c>
      <c r="J96" s="8">
        <f t="shared" si="1"/>
        <v>-1.8129009994720227</v>
      </c>
    </row>
    <row r="97" spans="1:10" ht="14.25" customHeight="1" x14ac:dyDescent="0.35">
      <c r="A97" s="6">
        <v>44321</v>
      </c>
      <c r="B97" s="8">
        <v>61.900002000000001</v>
      </c>
      <c r="C97" s="8">
        <v>63.599997999999999</v>
      </c>
      <c r="D97" s="8">
        <v>61.25</v>
      </c>
      <c r="E97" s="8">
        <v>62.900002000000001</v>
      </c>
      <c r="F97" s="8">
        <v>62.900002000000001</v>
      </c>
      <c r="G97" s="8">
        <f t="shared" si="2"/>
        <v>2.0072933451343665E-2</v>
      </c>
      <c r="H97" s="8">
        <f t="shared" si="0"/>
        <v>3956.4102516000039</v>
      </c>
      <c r="I97" s="8">
        <f t="shared" si="3"/>
        <v>4.0292265734207151E-4</v>
      </c>
      <c r="J97" s="8">
        <f t="shared" si="1"/>
        <v>-1.6711113875621901</v>
      </c>
    </row>
    <row r="98" spans="1:10" ht="14.25" customHeight="1" x14ac:dyDescent="0.35">
      <c r="A98" s="6">
        <v>44322</v>
      </c>
      <c r="B98" s="8">
        <v>63.150002000000001</v>
      </c>
      <c r="C98" s="8">
        <v>63.5</v>
      </c>
      <c r="D98" s="8">
        <v>62.25</v>
      </c>
      <c r="E98" s="8">
        <v>62.75</v>
      </c>
      <c r="F98" s="8">
        <v>62.75</v>
      </c>
      <c r="G98" s="8">
        <f t="shared" si="2"/>
        <v>-2.3876174910034296E-3</v>
      </c>
      <c r="H98" s="8">
        <f t="shared" si="0"/>
        <v>3937.5625</v>
      </c>
      <c r="I98" s="8">
        <f t="shared" si="3"/>
        <v>5.700717283345512E-6</v>
      </c>
      <c r="J98" s="8">
        <f t="shared" si="1"/>
        <v>-1.6881263678547491</v>
      </c>
    </row>
    <row r="99" spans="1:10" ht="14.25" customHeight="1" x14ac:dyDescent="0.35">
      <c r="A99" s="6">
        <v>44323</v>
      </c>
      <c r="B99" s="8">
        <v>62.75</v>
      </c>
      <c r="C99" s="8">
        <v>63.400002000000001</v>
      </c>
      <c r="D99" s="8">
        <v>62.5</v>
      </c>
      <c r="E99" s="8">
        <v>62.599997999999999</v>
      </c>
      <c r="F99" s="8">
        <v>62.599997999999999</v>
      </c>
      <c r="G99" s="8">
        <f t="shared" si="2"/>
        <v>-2.3933318547226827E-3</v>
      </c>
      <c r="H99" s="8">
        <f t="shared" si="0"/>
        <v>3918.7597496000039</v>
      </c>
      <c r="I99" s="8">
        <f t="shared" si="3"/>
        <v>5.7280373668303162E-6</v>
      </c>
      <c r="J99" s="8">
        <f t="shared" si="1"/>
        <v>-1.7051413481473083</v>
      </c>
    </row>
    <row r="100" spans="1:10" ht="14.25" customHeight="1" x14ac:dyDescent="0.35">
      <c r="A100" s="6">
        <v>44326</v>
      </c>
      <c r="B100" s="8">
        <v>62.849997999999999</v>
      </c>
      <c r="C100" s="8">
        <v>63.849997999999999</v>
      </c>
      <c r="D100" s="8">
        <v>62.25</v>
      </c>
      <c r="E100" s="8">
        <v>63.599997999999999</v>
      </c>
      <c r="F100" s="8">
        <v>63.599997999999999</v>
      </c>
      <c r="G100" s="8">
        <f t="shared" si="2"/>
        <v>1.5848192742364625E-2</v>
      </c>
      <c r="H100" s="8">
        <f t="shared" si="0"/>
        <v>4044.9597456000038</v>
      </c>
      <c r="I100" s="8">
        <f t="shared" si="3"/>
        <v>2.5116521319913876E-4</v>
      </c>
      <c r="J100" s="8">
        <f t="shared" si="1"/>
        <v>-1.5917096586194421</v>
      </c>
    </row>
    <row r="101" spans="1:10" ht="14.25" customHeight="1" x14ac:dyDescent="0.35">
      <c r="A101" s="6">
        <v>44327</v>
      </c>
      <c r="B101" s="8">
        <v>63</v>
      </c>
      <c r="C101" s="8">
        <v>70.199996999999996</v>
      </c>
      <c r="D101" s="8">
        <v>62.900002000000001</v>
      </c>
      <c r="E101" s="8">
        <v>69.650002000000001</v>
      </c>
      <c r="F101" s="8">
        <v>69.650002000000001</v>
      </c>
      <c r="G101" s="8">
        <f t="shared" si="2"/>
        <v>9.0869290041282774E-2</v>
      </c>
      <c r="H101" s="8">
        <f t="shared" si="0"/>
        <v>4851.1227786000045</v>
      </c>
      <c r="I101" s="8">
        <f t="shared" si="3"/>
        <v>8.2572278726067722E-3</v>
      </c>
      <c r="J101" s="8">
        <f t="shared" si="1"/>
        <v>-0.90544748324909441</v>
      </c>
    </row>
    <row r="102" spans="1:10" ht="14.25" customHeight="1" x14ac:dyDescent="0.35">
      <c r="A102" s="6">
        <v>44328</v>
      </c>
      <c r="B102" s="8">
        <v>70.849997999999999</v>
      </c>
      <c r="C102" s="8">
        <v>73.400002000000001</v>
      </c>
      <c r="D102" s="8">
        <v>70.199996999999996</v>
      </c>
      <c r="E102" s="8">
        <v>71.849997999999999</v>
      </c>
      <c r="F102" s="8">
        <v>71.849997999999999</v>
      </c>
      <c r="G102" s="8">
        <f t="shared" si="2"/>
        <v>3.1097855748446646E-2</v>
      </c>
      <c r="H102" s="8">
        <f t="shared" si="0"/>
        <v>5162.4222126000041</v>
      </c>
      <c r="I102" s="8">
        <f t="shared" si="3"/>
        <v>9.6707663215119606E-4</v>
      </c>
      <c r="J102" s="8">
        <f t="shared" si="1"/>
        <v>-0.65589822001454734</v>
      </c>
    </row>
    <row r="103" spans="1:10" ht="14.25" customHeight="1" x14ac:dyDescent="0.35">
      <c r="A103" s="6">
        <v>44330</v>
      </c>
      <c r="B103" s="8">
        <v>73.099997999999999</v>
      </c>
      <c r="C103" s="8">
        <v>73.25</v>
      </c>
      <c r="D103" s="8">
        <v>68.300003000000004</v>
      </c>
      <c r="E103" s="8">
        <v>69.849997999999999</v>
      </c>
      <c r="F103" s="8">
        <v>69.849997999999999</v>
      </c>
      <c r="G103" s="8">
        <f t="shared" si="2"/>
        <v>-2.8230527619078703E-2</v>
      </c>
      <c r="H103" s="8">
        <f t="shared" si="0"/>
        <v>4879.0222206000035</v>
      </c>
      <c r="I103" s="8">
        <f t="shared" si="3"/>
        <v>7.9696268965156547E-4</v>
      </c>
      <c r="J103" s="8">
        <f t="shared" si="1"/>
        <v>-0.8827615990702794</v>
      </c>
    </row>
    <row r="104" spans="1:10" ht="14.25" customHeight="1" x14ac:dyDescent="0.35">
      <c r="A104" s="6">
        <v>44333</v>
      </c>
      <c r="B104" s="8">
        <v>70.849997999999999</v>
      </c>
      <c r="C104" s="8">
        <v>71.400002000000001</v>
      </c>
      <c r="D104" s="8">
        <v>69.699996999999996</v>
      </c>
      <c r="E104" s="8">
        <v>70.300003000000004</v>
      </c>
      <c r="F104" s="8">
        <v>70.300003000000004</v>
      </c>
      <c r="G104" s="8">
        <f t="shared" si="2"/>
        <v>6.4217844206857439E-3</v>
      </c>
      <c r="H104" s="8">
        <f t="shared" si="0"/>
        <v>4942.0904218000096</v>
      </c>
      <c r="I104" s="8">
        <f t="shared" si="3"/>
        <v>4.1239315145762137E-5</v>
      </c>
      <c r="J104" s="8">
        <f t="shared" si="1"/>
        <v>-0.83171677162429158</v>
      </c>
    </row>
    <row r="105" spans="1:10" ht="14.25" customHeight="1" x14ac:dyDescent="0.35">
      <c r="A105" s="6">
        <v>44334</v>
      </c>
      <c r="B105" s="8">
        <v>71.849997999999999</v>
      </c>
      <c r="C105" s="8">
        <v>77.349997999999999</v>
      </c>
      <c r="D105" s="8">
        <v>71.25</v>
      </c>
      <c r="E105" s="8">
        <v>76.449996999999996</v>
      </c>
      <c r="F105" s="8">
        <v>76.449996999999996</v>
      </c>
      <c r="G105" s="8">
        <f t="shared" si="2"/>
        <v>8.386505164286466E-2</v>
      </c>
      <c r="H105" s="8">
        <f t="shared" si="0"/>
        <v>5844.6020413000088</v>
      </c>
      <c r="I105" s="8">
        <f t="shared" si="3"/>
        <v>7.0333468870603568E-3</v>
      </c>
      <c r="J105" s="8">
        <f t="shared" si="1"/>
        <v>-0.13411256161805346</v>
      </c>
    </row>
    <row r="106" spans="1:10" ht="14.25" customHeight="1" x14ac:dyDescent="0.35">
      <c r="A106" s="6">
        <v>44335</v>
      </c>
      <c r="B106" s="8">
        <v>75.699996999999996</v>
      </c>
      <c r="C106" s="8">
        <v>78.449996999999996</v>
      </c>
      <c r="D106" s="8">
        <v>74.300003000000004</v>
      </c>
      <c r="E106" s="8">
        <v>75</v>
      </c>
      <c r="F106" s="8">
        <v>75</v>
      </c>
      <c r="G106" s="8">
        <f t="shared" si="2"/>
        <v>-1.9148779597425874E-2</v>
      </c>
      <c r="H106" s="8">
        <f t="shared" si="0"/>
        <v>5625</v>
      </c>
      <c r="I106" s="8">
        <f t="shared" si="3"/>
        <v>3.6667576007079342E-4</v>
      </c>
      <c r="J106" s="8">
        <f t="shared" si="1"/>
        <v>-0.2985881711383902</v>
      </c>
    </row>
    <row r="107" spans="1:10" ht="14.25" customHeight="1" x14ac:dyDescent="0.35">
      <c r="A107" s="6">
        <v>44336</v>
      </c>
      <c r="B107" s="8">
        <v>75.199996999999996</v>
      </c>
      <c r="C107" s="8">
        <v>76.550003000000004</v>
      </c>
      <c r="D107" s="8">
        <v>74.300003000000004</v>
      </c>
      <c r="E107" s="8">
        <v>74.849997999999999</v>
      </c>
      <c r="F107" s="8">
        <v>74.849997999999999</v>
      </c>
      <c r="G107" s="8">
        <f t="shared" si="2"/>
        <v>-2.0020293907803024E-3</v>
      </c>
      <c r="H107" s="8">
        <f t="shared" si="0"/>
        <v>5602.522200600004</v>
      </c>
      <c r="I107" s="8">
        <f t="shared" si="3"/>
        <v>4.0081216815481489E-6</v>
      </c>
      <c r="J107" s="8">
        <f t="shared" si="1"/>
        <v>-0.31560315143094925</v>
      </c>
    </row>
    <row r="108" spans="1:10" ht="14.25" customHeight="1" x14ac:dyDescent="0.35">
      <c r="A108" s="6">
        <v>44337</v>
      </c>
      <c r="B108" s="8">
        <v>75.699996999999996</v>
      </c>
      <c r="C108" s="8">
        <v>77.199996999999996</v>
      </c>
      <c r="D108" s="8">
        <v>75.199996999999996</v>
      </c>
      <c r="E108" s="8">
        <v>76.25</v>
      </c>
      <c r="F108" s="8">
        <v>76.25</v>
      </c>
      <c r="G108" s="8">
        <f t="shared" si="2"/>
        <v>1.8531331341990906E-2</v>
      </c>
      <c r="H108" s="8">
        <f t="shared" si="0"/>
        <v>5814.0625</v>
      </c>
      <c r="I108" s="8">
        <f t="shared" si="3"/>
        <v>3.4341024130665445E-4</v>
      </c>
      <c r="J108" s="8">
        <f t="shared" si="1"/>
        <v>-0.15679855922855765</v>
      </c>
    </row>
    <row r="109" spans="1:10" ht="14.25" customHeight="1" x14ac:dyDescent="0.35">
      <c r="A109" s="6">
        <v>44340</v>
      </c>
      <c r="B109" s="8">
        <v>78.800003000000004</v>
      </c>
      <c r="C109" s="8">
        <v>82.150002000000001</v>
      </c>
      <c r="D109" s="8">
        <v>77</v>
      </c>
      <c r="E109" s="8">
        <v>81.25</v>
      </c>
      <c r="F109" s="8">
        <v>81.25</v>
      </c>
      <c r="G109" s="8">
        <f t="shared" si="2"/>
        <v>6.351340572232593E-2</v>
      </c>
      <c r="H109" s="8">
        <f t="shared" si="0"/>
        <v>6601.5625</v>
      </c>
      <c r="I109" s="8">
        <f t="shared" si="3"/>
        <v>4.0339527064487844E-3</v>
      </c>
      <c r="J109" s="8">
        <f t="shared" si="1"/>
        <v>0.41035988841077253</v>
      </c>
    </row>
    <row r="110" spans="1:10" ht="14.25" customHeight="1" x14ac:dyDescent="0.35">
      <c r="A110" s="6">
        <v>44341</v>
      </c>
      <c r="B110" s="8">
        <v>82.400002000000001</v>
      </c>
      <c r="C110" s="8">
        <v>83.900002000000001</v>
      </c>
      <c r="D110" s="8">
        <v>80.099997999999999</v>
      </c>
      <c r="E110" s="8">
        <v>82.25</v>
      </c>
      <c r="F110" s="8">
        <v>82.25</v>
      </c>
      <c r="G110" s="8">
        <f t="shared" si="2"/>
        <v>1.2232568435634451E-2</v>
      </c>
      <c r="H110" s="8">
        <f t="shared" si="0"/>
        <v>6765.0625</v>
      </c>
      <c r="I110" s="8">
        <f t="shared" si="3"/>
        <v>1.4963573053248028E-4</v>
      </c>
      <c r="J110" s="8">
        <f t="shared" si="1"/>
        <v>0.52379157793863862</v>
      </c>
    </row>
    <row r="111" spans="1:10" ht="14.25" customHeight="1" x14ac:dyDescent="0.35">
      <c r="A111" s="6">
        <v>44342</v>
      </c>
      <c r="B111" s="8">
        <v>83.099997999999999</v>
      </c>
      <c r="C111" s="8">
        <v>83.300003000000004</v>
      </c>
      <c r="D111" s="8">
        <v>80.75</v>
      </c>
      <c r="E111" s="8">
        <v>81</v>
      </c>
      <c r="F111" s="8">
        <v>81</v>
      </c>
      <c r="G111" s="8">
        <f t="shared" si="2"/>
        <v>-1.5314234973042481E-2</v>
      </c>
      <c r="H111" s="8">
        <f t="shared" si="0"/>
        <v>6561</v>
      </c>
      <c r="I111" s="8">
        <f t="shared" si="3"/>
        <v>2.3452579280955745E-4</v>
      </c>
      <c r="J111" s="8">
        <f t="shared" si="1"/>
        <v>0.38200196602880604</v>
      </c>
    </row>
    <row r="112" spans="1:10" ht="14.25" customHeight="1" x14ac:dyDescent="0.35">
      <c r="A112" s="6">
        <v>44343</v>
      </c>
      <c r="B112" s="8">
        <v>81.25</v>
      </c>
      <c r="C112" s="8">
        <v>81.900002000000001</v>
      </c>
      <c r="D112" s="8">
        <v>77.5</v>
      </c>
      <c r="E112" s="8">
        <v>78.650002000000001</v>
      </c>
      <c r="F112" s="8">
        <v>78.650002000000001</v>
      </c>
      <c r="G112" s="8">
        <f t="shared" si="2"/>
        <v>-2.944149973903587E-2</v>
      </c>
      <c r="H112" s="8">
        <f t="shared" si="0"/>
        <v>6185.8228146000038</v>
      </c>
      <c r="I112" s="8">
        <f t="shared" si="3"/>
        <v>8.6680190688364917E-4</v>
      </c>
      <c r="J112" s="8">
        <f t="shared" si="1"/>
        <v>0.11543772250169998</v>
      </c>
    </row>
    <row r="113" spans="1:10" ht="14.25" customHeight="1" x14ac:dyDescent="0.35">
      <c r="A113" s="6">
        <v>44344</v>
      </c>
      <c r="B113" s="8">
        <v>78.699996999999996</v>
      </c>
      <c r="C113" s="8">
        <v>80.75</v>
      </c>
      <c r="D113" s="8">
        <v>78.5</v>
      </c>
      <c r="E113" s="8">
        <v>79.199996999999996</v>
      </c>
      <c r="F113" s="8">
        <v>79.199996999999996</v>
      </c>
      <c r="G113" s="8">
        <f t="shared" si="2"/>
        <v>6.9686060081885857E-3</v>
      </c>
      <c r="H113" s="8">
        <f t="shared" si="0"/>
        <v>6272.6395248000081</v>
      </c>
      <c r="I113" s="8">
        <f t="shared" si="3"/>
        <v>4.8561469697362057E-5</v>
      </c>
      <c r="J113" s="8">
        <f t="shared" si="1"/>
        <v>0.17782458458357817</v>
      </c>
    </row>
    <row r="114" spans="1:10" ht="14.25" customHeight="1" x14ac:dyDescent="0.35">
      <c r="A114" s="6">
        <v>44347</v>
      </c>
      <c r="B114" s="8">
        <v>81.449996999999996</v>
      </c>
      <c r="C114" s="8">
        <v>81.849997999999999</v>
      </c>
      <c r="D114" s="8">
        <v>78.650002000000001</v>
      </c>
      <c r="E114" s="8">
        <v>79.599997999999999</v>
      </c>
      <c r="F114" s="8">
        <v>79.599997999999999</v>
      </c>
      <c r="G114" s="8">
        <f t="shared" si="2"/>
        <v>5.0378067831174369E-3</v>
      </c>
      <c r="H114" s="8">
        <f t="shared" si="0"/>
        <v>6336.1596816000038</v>
      </c>
      <c r="I114" s="8">
        <f t="shared" si="3"/>
        <v>2.5379497184024059E-5</v>
      </c>
      <c r="J114" s="8">
        <f t="shared" si="1"/>
        <v>0.22319737382641447</v>
      </c>
    </row>
    <row r="115" spans="1:10" ht="14.25" customHeight="1" x14ac:dyDescent="0.35">
      <c r="A115" s="6">
        <v>44348</v>
      </c>
      <c r="B115" s="8">
        <v>79.599997999999999</v>
      </c>
      <c r="C115" s="8">
        <v>80</v>
      </c>
      <c r="D115" s="8">
        <v>75.800003000000004</v>
      </c>
      <c r="E115" s="8">
        <v>76.199996999999996</v>
      </c>
      <c r="F115" s="8">
        <v>76.199996999999996</v>
      </c>
      <c r="G115" s="8">
        <f t="shared" si="2"/>
        <v>-4.3652644402187829E-2</v>
      </c>
      <c r="H115" s="8">
        <f t="shared" si="0"/>
        <v>5806.439542800008</v>
      </c>
      <c r="I115" s="8">
        <f t="shared" si="3"/>
        <v>1.9055533633038605E-3</v>
      </c>
      <c r="J115" s="8">
        <f t="shared" si="1"/>
        <v>-0.16247048400001995</v>
      </c>
    </row>
    <row r="116" spans="1:10" ht="14.25" customHeight="1" x14ac:dyDescent="0.35">
      <c r="A116" s="6">
        <v>44349</v>
      </c>
      <c r="B116" s="8">
        <v>76</v>
      </c>
      <c r="C116" s="8">
        <v>77.400002000000001</v>
      </c>
      <c r="D116" s="8">
        <v>74.550003000000004</v>
      </c>
      <c r="E116" s="8">
        <v>76</v>
      </c>
      <c r="F116" s="8">
        <v>76</v>
      </c>
      <c r="G116" s="8">
        <f t="shared" si="2"/>
        <v>-2.6280830361899571E-3</v>
      </c>
      <c r="H116" s="8">
        <f t="shared" si="0"/>
        <v>5776</v>
      </c>
      <c r="I116" s="8">
        <f t="shared" si="3"/>
        <v>6.9068204451094231E-6</v>
      </c>
      <c r="J116" s="8">
        <f t="shared" si="1"/>
        <v>-0.18515648161052417</v>
      </c>
    </row>
    <row r="117" spans="1:10" ht="14.25" customHeight="1" x14ac:dyDescent="0.35">
      <c r="A117" s="6">
        <v>44350</v>
      </c>
      <c r="B117" s="8">
        <v>76.449996999999996</v>
      </c>
      <c r="C117" s="8">
        <v>78.599997999999999</v>
      </c>
      <c r="D117" s="8">
        <v>76.300003000000004</v>
      </c>
      <c r="E117" s="8">
        <v>77.900002000000001</v>
      </c>
      <c r="F117" s="8">
        <v>77.900002000000001</v>
      </c>
      <c r="G117" s="8">
        <f t="shared" si="2"/>
        <v>2.4692638264312106E-2</v>
      </c>
      <c r="H117" s="8">
        <f t="shared" si="0"/>
        <v>6068.4103116000042</v>
      </c>
      <c r="I117" s="8">
        <f t="shared" si="3"/>
        <v>6.097263844521704E-4</v>
      </c>
      <c r="J117" s="8">
        <f t="shared" si="1"/>
        <v>3.036395535580045E-2</v>
      </c>
    </row>
    <row r="118" spans="1:10" ht="14.25" customHeight="1" x14ac:dyDescent="0.35">
      <c r="A118" s="6">
        <v>44351</v>
      </c>
      <c r="B118" s="8">
        <v>78.25</v>
      </c>
      <c r="C118" s="8">
        <v>81</v>
      </c>
      <c r="D118" s="8">
        <v>77.599997999999999</v>
      </c>
      <c r="E118" s="8">
        <v>79.699996999999996</v>
      </c>
      <c r="F118" s="8">
        <v>79.699996999999996</v>
      </c>
      <c r="G118" s="8">
        <f t="shared" si="2"/>
        <v>2.284356960437111E-2</v>
      </c>
      <c r="H118" s="8">
        <f t="shared" si="0"/>
        <v>6352.0895218000087</v>
      </c>
      <c r="I118" s="8">
        <f t="shared" si="3"/>
        <v>5.2182867226974769E-4</v>
      </c>
      <c r="J118" s="8">
        <f t="shared" si="1"/>
        <v>0.23454042934751118</v>
      </c>
    </row>
    <row r="119" spans="1:10" ht="14.25" customHeight="1" x14ac:dyDescent="0.35">
      <c r="A119" s="6">
        <v>44354</v>
      </c>
      <c r="B119" s="8">
        <v>80.199996999999996</v>
      </c>
      <c r="C119" s="8">
        <v>81.699996999999996</v>
      </c>
      <c r="D119" s="8">
        <v>79.75</v>
      </c>
      <c r="E119" s="8">
        <v>80.599997999999999</v>
      </c>
      <c r="F119" s="8">
        <v>80.599997999999999</v>
      </c>
      <c r="G119" s="8">
        <f t="shared" si="2"/>
        <v>1.1229076543672296E-2</v>
      </c>
      <c r="H119" s="8">
        <f t="shared" si="0"/>
        <v>6496.359677600004</v>
      </c>
      <c r="I119" s="8">
        <f t="shared" si="3"/>
        <v>1.2609216002365135E-4</v>
      </c>
      <c r="J119" s="8">
        <f t="shared" si="1"/>
        <v>0.3366290633542805</v>
      </c>
    </row>
    <row r="120" spans="1:10" ht="14.25" customHeight="1" x14ac:dyDescent="0.35">
      <c r="A120" s="6">
        <v>44355</v>
      </c>
      <c r="B120" s="8">
        <v>81.150002000000001</v>
      </c>
      <c r="C120" s="8">
        <v>81.449996999999996</v>
      </c>
      <c r="D120" s="8">
        <v>79.099997999999999</v>
      </c>
      <c r="E120" s="8">
        <v>79.5</v>
      </c>
      <c r="F120" s="8">
        <v>79.5</v>
      </c>
      <c r="G120" s="8">
        <f t="shared" si="2"/>
        <v>-1.3741603038400305E-2</v>
      </c>
      <c r="H120" s="8">
        <f t="shared" si="0"/>
        <v>6320.25</v>
      </c>
      <c r="I120" s="8">
        <f t="shared" si="3"/>
        <v>1.8883165406497249E-4</v>
      </c>
      <c r="J120" s="8">
        <f t="shared" si="1"/>
        <v>0.21185443173700699</v>
      </c>
    </row>
    <row r="121" spans="1:10" ht="14.25" customHeight="1" x14ac:dyDescent="0.35">
      <c r="A121" s="6">
        <v>44356</v>
      </c>
      <c r="B121" s="8">
        <v>80</v>
      </c>
      <c r="C121" s="8">
        <v>83</v>
      </c>
      <c r="D121" s="8">
        <v>78.550003000000004</v>
      </c>
      <c r="E121" s="8">
        <v>79.650002000000001</v>
      </c>
      <c r="F121" s="8">
        <v>79.650002000000001</v>
      </c>
      <c r="G121" s="8">
        <f t="shared" si="2"/>
        <v>1.885039805626544E-3</v>
      </c>
      <c r="H121" s="8">
        <f t="shared" si="0"/>
        <v>6344.1228186000044</v>
      </c>
      <c r="I121" s="8">
        <f t="shared" si="3"/>
        <v>3.553375068796559E-6</v>
      </c>
      <c r="J121" s="8">
        <f t="shared" si="1"/>
        <v>0.22886941202956601</v>
      </c>
    </row>
    <row r="122" spans="1:10" ht="14.25" customHeight="1" x14ac:dyDescent="0.35">
      <c r="A122" s="6">
        <v>44357</v>
      </c>
      <c r="B122" s="8">
        <v>80.650002000000001</v>
      </c>
      <c r="C122" s="8">
        <v>80.650002000000001</v>
      </c>
      <c r="D122" s="8">
        <v>79.349997999999999</v>
      </c>
      <c r="E122" s="8">
        <v>80.050003000000004</v>
      </c>
      <c r="F122" s="8">
        <v>80.050003000000004</v>
      </c>
      <c r="G122" s="8">
        <f t="shared" si="2"/>
        <v>5.0094154533872328E-3</v>
      </c>
      <c r="H122" s="8">
        <f t="shared" si="0"/>
        <v>6408.0029803000098</v>
      </c>
      <c r="I122" s="8">
        <f t="shared" si="3"/>
        <v>2.5094243184634814E-5</v>
      </c>
      <c r="J122" s="8">
        <f t="shared" si="1"/>
        <v>0.27424220127240234</v>
      </c>
    </row>
    <row r="123" spans="1:10" ht="14.25" customHeight="1" x14ac:dyDescent="0.35">
      <c r="A123" s="6">
        <v>44358</v>
      </c>
      <c r="B123" s="8">
        <v>80.099997999999999</v>
      </c>
      <c r="C123" s="8">
        <v>81.199996999999996</v>
      </c>
      <c r="D123" s="8">
        <v>79.349997999999999</v>
      </c>
      <c r="E123" s="8">
        <v>79.699996999999996</v>
      </c>
      <c r="F123" s="8">
        <v>79.699996999999996</v>
      </c>
      <c r="G123" s="8">
        <f t="shared" si="2"/>
        <v>-4.3819287642859603E-3</v>
      </c>
      <c r="H123" s="8">
        <f t="shared" si="0"/>
        <v>6352.0895218000087</v>
      </c>
      <c r="I123" s="8">
        <f t="shared" si="3"/>
        <v>1.9201299695276684E-5</v>
      </c>
      <c r="J123" s="8">
        <f t="shared" si="1"/>
        <v>0.23454042934751118</v>
      </c>
    </row>
    <row r="124" spans="1:10" ht="14.25" customHeight="1" x14ac:dyDescent="0.35">
      <c r="A124" s="6">
        <v>44361</v>
      </c>
      <c r="B124" s="8">
        <v>80.400002000000001</v>
      </c>
      <c r="C124" s="8">
        <v>80.400002000000001</v>
      </c>
      <c r="D124" s="8">
        <v>77.050003000000004</v>
      </c>
      <c r="E124" s="8">
        <v>78.550003000000004</v>
      </c>
      <c r="F124" s="8">
        <v>78.550003000000004</v>
      </c>
      <c r="G124" s="8">
        <f t="shared" si="2"/>
        <v>-1.4534145261150528E-2</v>
      </c>
      <c r="H124" s="8">
        <f t="shared" si="0"/>
        <v>6170.1029713000098</v>
      </c>
      <c r="I124" s="8">
        <f t="shared" si="3"/>
        <v>2.1124137847222435E-4</v>
      </c>
      <c r="J124" s="8">
        <f t="shared" si="1"/>
        <v>0.10409466698060327</v>
      </c>
    </row>
    <row r="125" spans="1:10" ht="14.25" customHeight="1" x14ac:dyDescent="0.35">
      <c r="A125" s="6">
        <v>44362</v>
      </c>
      <c r="B125" s="8">
        <v>79.050003000000004</v>
      </c>
      <c r="C125" s="8">
        <v>79.75</v>
      </c>
      <c r="D125" s="8">
        <v>78.349997999999999</v>
      </c>
      <c r="E125" s="8">
        <v>78.550003000000004</v>
      </c>
      <c r="F125" s="8">
        <v>78.550003000000004</v>
      </c>
      <c r="G125" s="8">
        <f t="shared" si="2"/>
        <v>0</v>
      </c>
      <c r="H125" s="8">
        <f t="shared" si="0"/>
        <v>6170.1029713000098</v>
      </c>
      <c r="I125" s="8">
        <f t="shared" si="3"/>
        <v>0</v>
      </c>
      <c r="J125" s="8">
        <f t="shared" si="1"/>
        <v>0.10409466698060327</v>
      </c>
    </row>
    <row r="126" spans="1:10" ht="14.25" customHeight="1" x14ac:dyDescent="0.35">
      <c r="A126" s="6">
        <v>44363</v>
      </c>
      <c r="B126" s="8">
        <v>78.849997999999999</v>
      </c>
      <c r="C126" s="8">
        <v>79.150002000000001</v>
      </c>
      <c r="D126" s="8">
        <v>77.5</v>
      </c>
      <c r="E126" s="8">
        <v>77.650002000000001</v>
      </c>
      <c r="F126" s="8">
        <v>77.650002000000001</v>
      </c>
      <c r="G126" s="8">
        <f t="shared" si="2"/>
        <v>-1.1523827542567849E-2</v>
      </c>
      <c r="H126" s="8">
        <f t="shared" si="0"/>
        <v>6029.522810600004</v>
      </c>
      <c r="I126" s="8">
        <f t="shared" si="3"/>
        <v>1.3279860123084535E-4</v>
      </c>
      <c r="J126" s="8">
        <f t="shared" si="1"/>
        <v>2.0060329738339376E-3</v>
      </c>
    </row>
    <row r="127" spans="1:10" ht="14.25" customHeight="1" x14ac:dyDescent="0.35">
      <c r="A127" s="6">
        <v>44364</v>
      </c>
      <c r="B127" s="8">
        <v>76.949996999999996</v>
      </c>
      <c r="C127" s="8">
        <v>78.300003000000004</v>
      </c>
      <c r="D127" s="8">
        <v>76.550003000000004</v>
      </c>
      <c r="E127" s="8">
        <v>76.949996999999996</v>
      </c>
      <c r="F127" s="8">
        <v>76.949996999999996</v>
      </c>
      <c r="G127" s="8">
        <f t="shared" si="2"/>
        <v>-9.0557540527632773E-3</v>
      </c>
      <c r="H127" s="8">
        <f t="shared" si="0"/>
        <v>5921.3020383000085</v>
      </c>
      <c r="I127" s="8">
        <f t="shared" si="3"/>
        <v>8.2006681464138524E-5</v>
      </c>
      <c r="J127" s="8">
        <f t="shared" si="1"/>
        <v>-7.7396716854120431E-2</v>
      </c>
    </row>
    <row r="128" spans="1:10" ht="14.25" customHeight="1" x14ac:dyDescent="0.35">
      <c r="A128" s="6">
        <v>44365</v>
      </c>
      <c r="B128" s="8">
        <v>77</v>
      </c>
      <c r="C128" s="8">
        <v>77.900002000000001</v>
      </c>
      <c r="D128" s="8">
        <v>73.599997999999999</v>
      </c>
      <c r="E128" s="8">
        <v>76.150002000000001</v>
      </c>
      <c r="F128" s="8">
        <v>76.150002000000001</v>
      </c>
      <c r="G128" s="8">
        <f t="shared" si="2"/>
        <v>-1.0450715693409399E-2</v>
      </c>
      <c r="H128" s="8">
        <f t="shared" si="0"/>
        <v>5798.822804600004</v>
      </c>
      <c r="I128" s="8">
        <f t="shared" si="3"/>
        <v>1.0921745850447349E-4</v>
      </c>
      <c r="J128" s="8">
        <f t="shared" si="1"/>
        <v>-0.16814150131796513</v>
      </c>
    </row>
    <row r="129" spans="1:10" ht="14.25" customHeight="1" x14ac:dyDescent="0.35">
      <c r="A129" s="6">
        <v>44368</v>
      </c>
      <c r="B129" s="8">
        <v>75.900002000000001</v>
      </c>
      <c r="C129" s="8">
        <v>77.550003000000004</v>
      </c>
      <c r="D129" s="8">
        <v>65</v>
      </c>
      <c r="E129" s="8">
        <v>76.849997999999999</v>
      </c>
      <c r="F129" s="8">
        <v>76.849997999999999</v>
      </c>
      <c r="G129" s="8">
        <f t="shared" si="2"/>
        <v>9.1503383547577536E-3</v>
      </c>
      <c r="H129" s="8">
        <f t="shared" si="0"/>
        <v>5905.9221926000037</v>
      </c>
      <c r="I129" s="8">
        <f t="shared" si="3"/>
        <v>8.3728692006550839E-5</v>
      </c>
      <c r="J129" s="8">
        <f t="shared" si="1"/>
        <v>-8.8739772375217157E-2</v>
      </c>
    </row>
    <row r="130" spans="1:10" ht="14.25" customHeight="1" x14ac:dyDescent="0.35">
      <c r="A130" s="6">
        <v>44369</v>
      </c>
      <c r="B130" s="8">
        <v>77</v>
      </c>
      <c r="C130" s="8">
        <v>81.900002000000001</v>
      </c>
      <c r="D130" s="8">
        <v>76.949996999999996</v>
      </c>
      <c r="E130" s="8">
        <v>80.5</v>
      </c>
      <c r="F130" s="8">
        <v>80.5</v>
      </c>
      <c r="G130" s="8">
        <f t="shared" si="2"/>
        <v>4.6401740464636694E-2</v>
      </c>
      <c r="H130" s="8">
        <f t="shared" si="0"/>
        <v>6480.25</v>
      </c>
      <c r="I130" s="8">
        <f t="shared" si="3"/>
        <v>2.1531215181475024E-3</v>
      </c>
      <c r="J130" s="8">
        <f t="shared" si="1"/>
        <v>0.32528612126487305</v>
      </c>
    </row>
    <row r="131" spans="1:10" ht="14.25" customHeight="1" x14ac:dyDescent="0.35">
      <c r="A131" s="6">
        <v>44370</v>
      </c>
      <c r="B131" s="8">
        <v>81.25</v>
      </c>
      <c r="C131" s="8">
        <v>81.25</v>
      </c>
      <c r="D131" s="8">
        <v>78.099997999999999</v>
      </c>
      <c r="E131" s="8">
        <v>78.599997999999999</v>
      </c>
      <c r="F131" s="8">
        <v>78.599997999999999</v>
      </c>
      <c r="G131" s="8">
        <f t="shared" si="2"/>
        <v>-2.3885510434649801E-2</v>
      </c>
      <c r="H131" s="8">
        <f t="shared" si="0"/>
        <v>6177.9596856000035</v>
      </c>
      <c r="I131" s="8">
        <f t="shared" si="3"/>
        <v>5.7051760872376452E-4</v>
      </c>
      <c r="J131" s="8">
        <f t="shared" si="1"/>
        <v>0.10976568429854842</v>
      </c>
    </row>
    <row r="132" spans="1:10" ht="14.25" customHeight="1" x14ac:dyDescent="0.35">
      <c r="A132" s="6">
        <v>44371</v>
      </c>
      <c r="B132" s="8">
        <v>79</v>
      </c>
      <c r="C132" s="8">
        <v>79.150002000000001</v>
      </c>
      <c r="D132" s="8">
        <v>77.199996999999996</v>
      </c>
      <c r="E132" s="8">
        <v>77.5</v>
      </c>
      <c r="F132" s="8">
        <v>77.5</v>
      </c>
      <c r="G132" s="8">
        <f t="shared" si="2"/>
        <v>-1.4093737630566575E-2</v>
      </c>
      <c r="H132" s="8">
        <f t="shared" si="0"/>
        <v>6006.25</v>
      </c>
      <c r="I132" s="8">
        <f t="shared" si="3"/>
        <v>1.9863344039924833E-4</v>
      </c>
      <c r="J132" s="8">
        <f t="shared" si="1"/>
        <v>-1.5008947318725097E-2</v>
      </c>
    </row>
    <row r="133" spans="1:10" ht="14.25" customHeight="1" x14ac:dyDescent="0.35">
      <c r="A133" s="6">
        <v>44372</v>
      </c>
      <c r="B133" s="8">
        <v>77.949996999999996</v>
      </c>
      <c r="C133" s="8">
        <v>79.199996999999996</v>
      </c>
      <c r="D133" s="8">
        <v>77.050003000000004</v>
      </c>
      <c r="E133" s="8">
        <v>78.050003000000004</v>
      </c>
      <c r="F133" s="8">
        <v>78.050003000000004</v>
      </c>
      <c r="G133" s="8">
        <f t="shared" si="2"/>
        <v>7.0717490390384725E-3</v>
      </c>
      <c r="H133" s="8">
        <f t="shared" si="0"/>
        <v>6091.8029683000095</v>
      </c>
      <c r="I133" s="8">
        <f t="shared" si="3"/>
        <v>5.0009634471141561E-5</v>
      </c>
      <c r="J133" s="8">
        <f t="shared" si="1"/>
        <v>4.7378822216670238E-2</v>
      </c>
    </row>
    <row r="134" spans="1:10" ht="14.25" customHeight="1" x14ac:dyDescent="0.35">
      <c r="A134" s="6">
        <v>44375</v>
      </c>
      <c r="B134" s="8">
        <v>78.400002000000001</v>
      </c>
      <c r="C134" s="8">
        <v>80.400002000000001</v>
      </c>
      <c r="D134" s="8">
        <v>77.75</v>
      </c>
      <c r="E134" s="8">
        <v>79.800003000000004</v>
      </c>
      <c r="F134" s="8">
        <v>79.800003000000004</v>
      </c>
      <c r="G134" s="8">
        <f t="shared" si="2"/>
        <v>2.2173856651407548E-2</v>
      </c>
      <c r="H134" s="8">
        <f t="shared" si="0"/>
        <v>6368.0404788000096</v>
      </c>
      <c r="I134" s="8">
        <f t="shared" si="3"/>
        <v>4.916799187971708E-4</v>
      </c>
      <c r="J134" s="8">
        <f t="shared" si="1"/>
        <v>0.24588427889043582</v>
      </c>
    </row>
    <row r="135" spans="1:10" ht="14.25" customHeight="1" x14ac:dyDescent="0.35">
      <c r="A135" s="6">
        <v>44376</v>
      </c>
      <c r="B135" s="8">
        <v>82</v>
      </c>
      <c r="C135" s="8">
        <v>82.699996999999996</v>
      </c>
      <c r="D135" s="8">
        <v>81</v>
      </c>
      <c r="E135" s="8">
        <v>82.25</v>
      </c>
      <c r="F135" s="8">
        <v>82.25</v>
      </c>
      <c r="G135" s="8">
        <f t="shared" si="2"/>
        <v>3.0239847595733838E-2</v>
      </c>
      <c r="H135" s="8">
        <f t="shared" si="0"/>
        <v>6765.0625</v>
      </c>
      <c r="I135" s="8">
        <f t="shared" si="3"/>
        <v>9.1444838261320956E-4</v>
      </c>
      <c r="J135" s="8">
        <f t="shared" si="1"/>
        <v>0.52379157793863862</v>
      </c>
    </row>
    <row r="136" spans="1:10" ht="14.25" customHeight="1" x14ac:dyDescent="0.35">
      <c r="A136" s="6">
        <v>44377</v>
      </c>
      <c r="B136" s="8">
        <v>83</v>
      </c>
      <c r="C136" s="8">
        <v>83.699996999999996</v>
      </c>
      <c r="D136" s="8">
        <v>80.099997999999999</v>
      </c>
      <c r="E136" s="8">
        <v>81</v>
      </c>
      <c r="F136" s="8">
        <v>81</v>
      </c>
      <c r="G136" s="8">
        <f t="shared" si="2"/>
        <v>-1.5314234973042481E-2</v>
      </c>
      <c r="H136" s="8">
        <f t="shared" si="0"/>
        <v>6561</v>
      </c>
      <c r="I136" s="8">
        <f t="shared" si="3"/>
        <v>2.3452579280955745E-4</v>
      </c>
      <c r="J136" s="8">
        <f t="shared" si="1"/>
        <v>0.38200196602880604</v>
      </c>
    </row>
    <row r="137" spans="1:10" ht="14.25" customHeight="1" x14ac:dyDescent="0.35">
      <c r="A137" s="6">
        <v>44378</v>
      </c>
      <c r="B137" s="8">
        <v>81</v>
      </c>
      <c r="C137" s="8">
        <v>81.800003000000004</v>
      </c>
      <c r="D137" s="8">
        <v>79.199996999999996</v>
      </c>
      <c r="E137" s="8">
        <v>80</v>
      </c>
      <c r="F137" s="8">
        <v>80</v>
      </c>
      <c r="G137" s="8">
        <f t="shared" si="2"/>
        <v>-1.2422519998557209E-2</v>
      </c>
      <c r="H137" s="8">
        <f t="shared" si="0"/>
        <v>6400</v>
      </c>
      <c r="I137" s="8">
        <f t="shared" si="3"/>
        <v>1.5431900311455379E-4</v>
      </c>
      <c r="J137" s="8">
        <f t="shared" si="1"/>
        <v>0.26857027650094001</v>
      </c>
    </row>
    <row r="138" spans="1:10" ht="14.25" customHeight="1" x14ac:dyDescent="0.35">
      <c r="A138" s="6">
        <v>44379</v>
      </c>
      <c r="B138" s="8">
        <v>80.050003000000004</v>
      </c>
      <c r="C138" s="8">
        <v>80.300003000000004</v>
      </c>
      <c r="D138" s="8">
        <v>77.75</v>
      </c>
      <c r="E138" s="8">
        <v>78</v>
      </c>
      <c r="F138" s="8">
        <v>78</v>
      </c>
      <c r="G138" s="8">
        <f t="shared" si="2"/>
        <v>-2.5317807984289897E-2</v>
      </c>
      <c r="H138" s="8">
        <f t="shared" si="0"/>
        <v>6084</v>
      </c>
      <c r="I138" s="8">
        <f t="shared" si="3"/>
        <v>6.4099140112937325E-4</v>
      </c>
      <c r="J138" s="8">
        <f t="shared" si="1"/>
        <v>4.1706897445207926E-2</v>
      </c>
    </row>
    <row r="139" spans="1:10" ht="14.25" customHeight="1" x14ac:dyDescent="0.35">
      <c r="A139" s="6">
        <v>44382</v>
      </c>
      <c r="B139" s="8">
        <v>78.25</v>
      </c>
      <c r="C139" s="8">
        <v>80.199996999999996</v>
      </c>
      <c r="D139" s="8">
        <v>78</v>
      </c>
      <c r="E139" s="8">
        <v>79.050003000000004</v>
      </c>
      <c r="F139" s="8">
        <v>79.050003000000004</v>
      </c>
      <c r="G139" s="8">
        <f t="shared" si="2"/>
        <v>1.3371774916552814E-2</v>
      </c>
      <c r="H139" s="8">
        <f t="shared" si="0"/>
        <v>6248.9029743000092</v>
      </c>
      <c r="I139" s="8">
        <f t="shared" si="3"/>
        <v>1.7880436441895101E-4</v>
      </c>
      <c r="J139" s="8">
        <f t="shared" si="1"/>
        <v>0.16081051174453628</v>
      </c>
    </row>
    <row r="140" spans="1:10" ht="14.25" customHeight="1" x14ac:dyDescent="0.35">
      <c r="A140" s="6">
        <v>44383</v>
      </c>
      <c r="B140" s="8">
        <v>81.5</v>
      </c>
      <c r="C140" s="8">
        <v>81.949996999999996</v>
      </c>
      <c r="D140" s="8">
        <v>79</v>
      </c>
      <c r="E140" s="8">
        <v>79.25</v>
      </c>
      <c r="F140" s="8">
        <v>79.25</v>
      </c>
      <c r="G140" s="8">
        <f t="shared" si="2"/>
        <v>2.5268111512454432E-3</v>
      </c>
      <c r="H140" s="8">
        <f t="shared" si="0"/>
        <v>6280.5625</v>
      </c>
      <c r="I140" s="8">
        <f t="shared" si="3"/>
        <v>6.3847745940583218E-6</v>
      </c>
      <c r="J140" s="8">
        <f t="shared" si="1"/>
        <v>0.18349650935504047</v>
      </c>
    </row>
    <row r="141" spans="1:10" ht="14.25" customHeight="1" x14ac:dyDescent="0.35">
      <c r="A141" s="6">
        <v>44384</v>
      </c>
      <c r="B141" s="8">
        <v>79</v>
      </c>
      <c r="C141" s="8">
        <v>79.599997999999999</v>
      </c>
      <c r="D141" s="8">
        <v>78.150002000000001</v>
      </c>
      <c r="E141" s="8">
        <v>78.349997999999999</v>
      </c>
      <c r="F141" s="8">
        <v>78.349997999999999</v>
      </c>
      <c r="G141" s="8">
        <f t="shared" si="2"/>
        <v>-1.1421469481844254E-2</v>
      </c>
      <c r="H141" s="8">
        <f t="shared" si="0"/>
        <v>6138.7221866000036</v>
      </c>
      <c r="I141" s="8">
        <f t="shared" si="3"/>
        <v>1.3044996512469965E-4</v>
      </c>
      <c r="J141" s="8">
        <f t="shared" si="1"/>
        <v>8.1407761916581917E-2</v>
      </c>
    </row>
    <row r="142" spans="1:10" ht="14.25" customHeight="1" x14ac:dyDescent="0.35">
      <c r="A142" s="6">
        <v>44385</v>
      </c>
      <c r="B142" s="8">
        <v>78.349997999999999</v>
      </c>
      <c r="C142" s="8">
        <v>82.5</v>
      </c>
      <c r="D142" s="8">
        <v>78.300003000000004</v>
      </c>
      <c r="E142" s="8">
        <v>81.849997999999999</v>
      </c>
      <c r="F142" s="8">
        <v>81.849997999999999</v>
      </c>
      <c r="G142" s="8">
        <f t="shared" si="2"/>
        <v>4.3702336106655901E-2</v>
      </c>
      <c r="H142" s="8">
        <f t="shared" si="0"/>
        <v>6699.4221726000042</v>
      </c>
      <c r="I142" s="8">
        <f t="shared" si="3"/>
        <v>1.90989418117912E-3</v>
      </c>
      <c r="J142" s="8">
        <f t="shared" si="1"/>
        <v>0.47841867526411308</v>
      </c>
    </row>
    <row r="143" spans="1:10" ht="14.25" customHeight="1" x14ac:dyDescent="0.35">
      <c r="A143" s="6">
        <v>44386</v>
      </c>
      <c r="B143" s="8">
        <v>82</v>
      </c>
      <c r="C143" s="8">
        <v>82.599997999999999</v>
      </c>
      <c r="D143" s="8">
        <v>80.099997999999999</v>
      </c>
      <c r="E143" s="8">
        <v>80.699996999999996</v>
      </c>
      <c r="F143" s="8">
        <v>80.699996999999996</v>
      </c>
      <c r="G143" s="8">
        <f t="shared" si="2"/>
        <v>-1.4149741281020419E-2</v>
      </c>
      <c r="H143" s="8">
        <f t="shared" si="0"/>
        <v>6512.4895158000081</v>
      </c>
      <c r="I143" s="8">
        <f t="shared" si="3"/>
        <v>2.0021517831981338E-4</v>
      </c>
      <c r="J143" s="8">
        <f t="shared" si="1"/>
        <v>0.34797211887537721</v>
      </c>
    </row>
    <row r="144" spans="1:10" ht="14.25" customHeight="1" x14ac:dyDescent="0.35">
      <c r="A144" s="6">
        <v>44389</v>
      </c>
      <c r="B144" s="8">
        <v>81.349997999999999</v>
      </c>
      <c r="C144" s="8">
        <v>81.800003000000004</v>
      </c>
      <c r="D144" s="8">
        <v>78.800003000000004</v>
      </c>
      <c r="E144" s="8">
        <v>79.449996999999996</v>
      </c>
      <c r="F144" s="8">
        <v>79.449996999999996</v>
      </c>
      <c r="G144" s="8">
        <f t="shared" si="2"/>
        <v>-1.5610682878054231E-2</v>
      </c>
      <c r="H144" s="8">
        <f t="shared" si="0"/>
        <v>6312.3020233000088</v>
      </c>
      <c r="I144" s="8">
        <f t="shared" si="3"/>
        <v>2.4369341991917551E-4</v>
      </c>
      <c r="J144" s="8">
        <f t="shared" si="1"/>
        <v>0.20618250696554466</v>
      </c>
    </row>
    <row r="145" spans="1:10" ht="14.25" customHeight="1" x14ac:dyDescent="0.35">
      <c r="A145" s="6">
        <v>44390</v>
      </c>
      <c r="B145" s="8">
        <v>79.949996999999996</v>
      </c>
      <c r="C145" s="8">
        <v>80.199996999999996</v>
      </c>
      <c r="D145" s="8">
        <v>78.599997999999999</v>
      </c>
      <c r="E145" s="8">
        <v>78.949996999999996</v>
      </c>
      <c r="F145" s="8">
        <v>78.949996999999996</v>
      </c>
      <c r="G145" s="8">
        <f t="shared" si="2"/>
        <v>-6.313152520210071E-3</v>
      </c>
      <c r="H145" s="8">
        <f t="shared" si="0"/>
        <v>6233.1020263000082</v>
      </c>
      <c r="I145" s="8">
        <f t="shared" si="3"/>
        <v>3.9855894743434769E-5</v>
      </c>
      <c r="J145" s="8">
        <f t="shared" si="1"/>
        <v>0.14946666220161164</v>
      </c>
    </row>
    <row r="146" spans="1:10" ht="14.25" customHeight="1" x14ac:dyDescent="0.35">
      <c r="A146" s="6">
        <v>44391</v>
      </c>
      <c r="B146" s="8">
        <v>79.099997999999999</v>
      </c>
      <c r="C146" s="8">
        <v>79.400002000000001</v>
      </c>
      <c r="D146" s="8">
        <v>78.550003000000004</v>
      </c>
      <c r="E146" s="8">
        <v>78.75</v>
      </c>
      <c r="F146" s="8">
        <v>78.75</v>
      </c>
      <c r="G146" s="8">
        <f t="shared" si="2"/>
        <v>-2.5364249971744969E-3</v>
      </c>
      <c r="H146" s="8">
        <f t="shared" si="0"/>
        <v>6201.5625</v>
      </c>
      <c r="I146" s="8">
        <f t="shared" si="3"/>
        <v>6.4334517662916462E-6</v>
      </c>
      <c r="J146" s="8">
        <f t="shared" si="1"/>
        <v>0.12678066459110746</v>
      </c>
    </row>
    <row r="147" spans="1:10" ht="14.25" customHeight="1" x14ac:dyDescent="0.35">
      <c r="A147" s="6">
        <v>44392</v>
      </c>
      <c r="B147" s="8">
        <v>78.75</v>
      </c>
      <c r="C147" s="8">
        <v>80.699996999999996</v>
      </c>
      <c r="D147" s="8">
        <v>78.25</v>
      </c>
      <c r="E147" s="8">
        <v>78.949996999999996</v>
      </c>
      <c r="F147" s="8">
        <v>78.949996999999996</v>
      </c>
      <c r="G147" s="8">
        <f t="shared" si="2"/>
        <v>2.536424997174434E-3</v>
      </c>
      <c r="H147" s="8">
        <f t="shared" si="0"/>
        <v>6233.1020263000082</v>
      </c>
      <c r="I147" s="8">
        <f t="shared" si="3"/>
        <v>6.4334517662913277E-6</v>
      </c>
      <c r="J147" s="8">
        <f t="shared" si="1"/>
        <v>0.14946666220161164</v>
      </c>
    </row>
    <row r="148" spans="1:10" ht="14.25" customHeight="1" x14ac:dyDescent="0.35">
      <c r="A148" s="6">
        <v>44393</v>
      </c>
      <c r="B148" s="8">
        <v>79</v>
      </c>
      <c r="C148" s="8">
        <v>79.5</v>
      </c>
      <c r="D148" s="8">
        <v>78.400002000000001</v>
      </c>
      <c r="E148" s="8">
        <v>78.699996999999996</v>
      </c>
      <c r="F148" s="8">
        <v>78.699996999999996</v>
      </c>
      <c r="G148" s="8">
        <f t="shared" si="2"/>
        <v>-3.1715853990011149E-3</v>
      </c>
      <c r="H148" s="8">
        <f t="shared" si="0"/>
        <v>6193.6895278000084</v>
      </c>
      <c r="I148" s="8">
        <f t="shared" si="3"/>
        <v>1.0058953943157061E-5</v>
      </c>
      <c r="J148" s="8">
        <f t="shared" si="1"/>
        <v>0.12110873981964514</v>
      </c>
    </row>
    <row r="149" spans="1:10" ht="14.25" customHeight="1" x14ac:dyDescent="0.35">
      <c r="A149" s="6">
        <v>44396</v>
      </c>
      <c r="B149" s="8">
        <v>78.449996999999996</v>
      </c>
      <c r="C149" s="8">
        <v>78.699996999999996</v>
      </c>
      <c r="D149" s="8">
        <v>77.099997999999999</v>
      </c>
      <c r="E149" s="8">
        <v>77.550003000000004</v>
      </c>
      <c r="F149" s="8">
        <v>77.550003000000004</v>
      </c>
      <c r="G149" s="8">
        <f t="shared" si="2"/>
        <v>-1.4720188996649156E-2</v>
      </c>
      <c r="H149" s="8">
        <f t="shared" si="0"/>
        <v>6014.0029653000092</v>
      </c>
      <c r="I149" s="8">
        <f t="shared" si="3"/>
        <v>2.1668396409707088E-4</v>
      </c>
      <c r="J149" s="8">
        <f t="shared" si="1"/>
        <v>-9.3370225472627806E-3</v>
      </c>
    </row>
    <row r="150" spans="1:10" ht="14.25" customHeight="1" x14ac:dyDescent="0.35">
      <c r="A150" s="6">
        <v>44397</v>
      </c>
      <c r="B150" s="8">
        <v>77.5</v>
      </c>
      <c r="C150" s="8">
        <v>78.449996999999996</v>
      </c>
      <c r="D150" s="8">
        <v>74.349997999999999</v>
      </c>
      <c r="E150" s="8">
        <v>75.699996999999996</v>
      </c>
      <c r="F150" s="8">
        <v>75.699996999999996</v>
      </c>
      <c r="G150" s="8">
        <f t="shared" si="2"/>
        <v>-2.4144807493983244E-2</v>
      </c>
      <c r="H150" s="8">
        <f t="shared" si="0"/>
        <v>5730.4895458000083</v>
      </c>
      <c r="I150" s="8">
        <f t="shared" si="3"/>
        <v>5.8297172892150947E-4</v>
      </c>
      <c r="J150" s="8">
        <f t="shared" si="1"/>
        <v>-0.219186328763953</v>
      </c>
    </row>
    <row r="151" spans="1:10" ht="14.25" customHeight="1" x14ac:dyDescent="0.35">
      <c r="A151" s="6">
        <v>44399</v>
      </c>
      <c r="B151" s="8">
        <v>76</v>
      </c>
      <c r="C151" s="8">
        <v>80.099997999999999</v>
      </c>
      <c r="D151" s="8">
        <v>75.599997999999999</v>
      </c>
      <c r="E151" s="8">
        <v>78.900002000000001</v>
      </c>
      <c r="F151" s="8">
        <v>78.900002000000001</v>
      </c>
      <c r="G151" s="8">
        <f t="shared" si="2"/>
        <v>4.1403132387087316E-2</v>
      </c>
      <c r="H151" s="8">
        <f t="shared" si="0"/>
        <v>6225.2103156000039</v>
      </c>
      <c r="I151" s="8">
        <f t="shared" si="3"/>
        <v>1.7142193714626787E-3</v>
      </c>
      <c r="J151" s="8">
        <f t="shared" si="1"/>
        <v>0.1437956448836665</v>
      </c>
    </row>
    <row r="152" spans="1:10" ht="14.25" customHeight="1" x14ac:dyDescent="0.35">
      <c r="A152" s="6">
        <v>44400</v>
      </c>
      <c r="B152" s="8">
        <v>78.400002000000001</v>
      </c>
      <c r="C152" s="8">
        <v>78.800003000000004</v>
      </c>
      <c r="D152" s="8">
        <v>77.050003000000004</v>
      </c>
      <c r="E152" s="8">
        <v>77.650002000000001</v>
      </c>
      <c r="F152" s="8">
        <v>77.650002000000001</v>
      </c>
      <c r="G152" s="8">
        <f t="shared" si="2"/>
        <v>-1.5969677849074864E-2</v>
      </c>
      <c r="H152" s="8">
        <f t="shared" si="0"/>
        <v>6029.522810600004</v>
      </c>
      <c r="I152" s="8">
        <f t="shared" si="3"/>
        <v>2.5503061060323237E-4</v>
      </c>
      <c r="J152" s="8">
        <f t="shared" si="1"/>
        <v>2.0060329738339376E-3</v>
      </c>
    </row>
    <row r="153" spans="1:10" ht="14.25" customHeight="1" x14ac:dyDescent="0.35">
      <c r="A153" s="6">
        <v>44403</v>
      </c>
      <c r="B153" s="8">
        <v>77.5</v>
      </c>
      <c r="C153" s="8">
        <v>78.199996999999996</v>
      </c>
      <c r="D153" s="8">
        <v>76.599997999999999</v>
      </c>
      <c r="E153" s="8">
        <v>76.849997999999999</v>
      </c>
      <c r="F153" s="8">
        <v>76.849997999999999</v>
      </c>
      <c r="G153" s="8">
        <f t="shared" si="2"/>
        <v>-1.0356131391414803E-2</v>
      </c>
      <c r="H153" s="8">
        <f t="shared" si="0"/>
        <v>5905.9221926000037</v>
      </c>
      <c r="I153" s="8">
        <f t="shared" si="3"/>
        <v>1.072494573962471E-4</v>
      </c>
      <c r="J153" s="8">
        <f t="shared" si="1"/>
        <v>-8.8739772375217157E-2</v>
      </c>
    </row>
    <row r="154" spans="1:10" ht="14.25" customHeight="1" x14ac:dyDescent="0.35">
      <c r="A154" s="6">
        <v>44404</v>
      </c>
      <c r="B154" s="8">
        <v>77</v>
      </c>
      <c r="C154" s="8">
        <v>77.449996999999996</v>
      </c>
      <c r="D154" s="8">
        <v>75.5</v>
      </c>
      <c r="E154" s="8">
        <v>76.099997999999999</v>
      </c>
      <c r="F154" s="8">
        <v>76.099997999999999</v>
      </c>
      <c r="G154" s="8">
        <f t="shared" si="2"/>
        <v>-9.8072053734502077E-3</v>
      </c>
      <c r="H154" s="8">
        <f t="shared" si="0"/>
        <v>5791.2096956000041</v>
      </c>
      <c r="I154" s="8">
        <f t="shared" si="3"/>
        <v>9.6181277237030621E-5</v>
      </c>
      <c r="J154" s="8">
        <f t="shared" si="1"/>
        <v>-0.17381353952111669</v>
      </c>
    </row>
    <row r="155" spans="1:10" ht="14.25" customHeight="1" x14ac:dyDescent="0.35">
      <c r="A155" s="6">
        <v>44405</v>
      </c>
      <c r="B155" s="8">
        <v>76</v>
      </c>
      <c r="C155" s="8">
        <v>76.300003000000004</v>
      </c>
      <c r="D155" s="8">
        <v>74.199996999999996</v>
      </c>
      <c r="E155" s="8">
        <v>75.199996999999996</v>
      </c>
      <c r="F155" s="8">
        <v>75.199996999999996</v>
      </c>
      <c r="G155" s="8">
        <f t="shared" si="2"/>
        <v>-1.1897047524254538E-2</v>
      </c>
      <c r="H155" s="8">
        <f t="shared" si="0"/>
        <v>5655.0395488000086</v>
      </c>
      <c r="I155" s="8">
        <f t="shared" si="3"/>
        <v>1.4153973979437104E-4</v>
      </c>
      <c r="J155" s="8">
        <f t="shared" si="1"/>
        <v>-0.27590217352788599</v>
      </c>
    </row>
    <row r="156" spans="1:10" ht="14.25" customHeight="1" x14ac:dyDescent="0.35">
      <c r="A156" s="6">
        <v>44406</v>
      </c>
      <c r="B156" s="8">
        <v>75.25</v>
      </c>
      <c r="C156" s="8">
        <v>75.949996999999996</v>
      </c>
      <c r="D156" s="8">
        <v>73.449996999999996</v>
      </c>
      <c r="E156" s="8">
        <v>74.199996999999996</v>
      </c>
      <c r="F156" s="8">
        <v>74.199996999999996</v>
      </c>
      <c r="G156" s="8">
        <f t="shared" si="2"/>
        <v>-1.3387081320109207E-2</v>
      </c>
      <c r="H156" s="8">
        <f t="shared" si="0"/>
        <v>5505.6395548000082</v>
      </c>
      <c r="I156" s="8">
        <f t="shared" si="3"/>
        <v>1.7921394627121685E-4</v>
      </c>
      <c r="J156" s="8">
        <f t="shared" si="1"/>
        <v>-0.38933386305575207</v>
      </c>
    </row>
    <row r="157" spans="1:10" ht="14.25" customHeight="1" x14ac:dyDescent="0.35">
      <c r="A157" s="6">
        <v>44407</v>
      </c>
      <c r="B157" s="8">
        <v>74.199996999999996</v>
      </c>
      <c r="C157" s="8">
        <v>76.199996999999996</v>
      </c>
      <c r="D157" s="8">
        <v>73.650002000000001</v>
      </c>
      <c r="E157" s="8">
        <v>75.050003000000004</v>
      </c>
      <c r="F157" s="8">
        <v>75.050003000000004</v>
      </c>
      <c r="G157" s="8">
        <f t="shared" si="2"/>
        <v>1.139048831075417E-2</v>
      </c>
      <c r="H157" s="8">
        <f t="shared" si="0"/>
        <v>5632.5029503000096</v>
      </c>
      <c r="I157" s="8">
        <f t="shared" si="3"/>
        <v>1.2974322395742737E-4</v>
      </c>
      <c r="J157" s="8">
        <f t="shared" si="1"/>
        <v>-0.29291624636692787</v>
      </c>
    </row>
    <row r="158" spans="1:10" ht="14.25" customHeight="1" x14ac:dyDescent="0.35">
      <c r="A158" s="6">
        <v>44410</v>
      </c>
      <c r="B158" s="8">
        <v>75.099997999999999</v>
      </c>
      <c r="C158" s="8">
        <v>75.75</v>
      </c>
      <c r="D158" s="8">
        <v>74.75</v>
      </c>
      <c r="E158" s="8">
        <v>75</v>
      </c>
      <c r="F158" s="8">
        <v>75</v>
      </c>
      <c r="G158" s="8">
        <f t="shared" si="2"/>
        <v>-6.664845165108809E-4</v>
      </c>
      <c r="H158" s="8">
        <f t="shared" si="0"/>
        <v>5625</v>
      </c>
      <c r="I158" s="8">
        <f t="shared" si="3"/>
        <v>4.4420161074874265E-7</v>
      </c>
      <c r="J158" s="8">
        <f t="shared" si="1"/>
        <v>-0.2985881711383902</v>
      </c>
    </row>
    <row r="159" spans="1:10" ht="14.25" customHeight="1" x14ac:dyDescent="0.35">
      <c r="A159" s="6">
        <v>44411</v>
      </c>
      <c r="B159" s="8">
        <v>75</v>
      </c>
      <c r="C159" s="8">
        <v>76.449996999999996</v>
      </c>
      <c r="D159" s="8">
        <v>74.099997999999999</v>
      </c>
      <c r="E159" s="8">
        <v>74.400002000000001</v>
      </c>
      <c r="F159" s="8">
        <v>74.400002000000001</v>
      </c>
      <c r="G159" s="8">
        <f t="shared" si="2"/>
        <v>-8.0321448155442118E-3</v>
      </c>
      <c r="H159" s="8">
        <f t="shared" si="0"/>
        <v>5535.3602976000038</v>
      </c>
      <c r="I159" s="8">
        <f t="shared" si="3"/>
        <v>6.4515350337873757E-5</v>
      </c>
      <c r="J159" s="8">
        <f t="shared" si="1"/>
        <v>-0.36664695799173069</v>
      </c>
    </row>
    <row r="160" spans="1:10" ht="14.25" customHeight="1" x14ac:dyDescent="0.35">
      <c r="A160" s="6">
        <v>44412</v>
      </c>
      <c r="B160" s="8">
        <v>75.050003000000004</v>
      </c>
      <c r="C160" s="8">
        <v>75.050003000000004</v>
      </c>
      <c r="D160" s="8">
        <v>73.050003000000004</v>
      </c>
      <c r="E160" s="8">
        <v>73.5</v>
      </c>
      <c r="F160" s="8">
        <v>73.5</v>
      </c>
      <c r="G160" s="8">
        <f t="shared" si="2"/>
        <v>-1.217056250197527E-2</v>
      </c>
      <c r="H160" s="8">
        <f t="shared" si="0"/>
        <v>5402.25</v>
      </c>
      <c r="I160" s="8">
        <f t="shared" si="3"/>
        <v>1.4812259161448653E-4</v>
      </c>
      <c r="J160" s="8">
        <f t="shared" si="1"/>
        <v>-0.46873570543018928</v>
      </c>
    </row>
    <row r="161" spans="1:10" ht="14.25" customHeight="1" x14ac:dyDescent="0.35">
      <c r="A161" s="6">
        <v>44413</v>
      </c>
      <c r="B161" s="8">
        <v>73.050003000000004</v>
      </c>
      <c r="C161" s="8">
        <v>73.599997999999999</v>
      </c>
      <c r="D161" s="8">
        <v>70.300003000000004</v>
      </c>
      <c r="E161" s="8">
        <v>70.800003000000004</v>
      </c>
      <c r="F161" s="8">
        <v>70.800003000000004</v>
      </c>
      <c r="G161" s="8">
        <f t="shared" si="2"/>
        <v>-3.7426363146236444E-2</v>
      </c>
      <c r="H161" s="8">
        <f t="shared" si="0"/>
        <v>5012.6404248000099</v>
      </c>
      <c r="I161" s="8">
        <f t="shared" si="3"/>
        <v>1.4007326583539655E-3</v>
      </c>
      <c r="J161" s="8">
        <f t="shared" si="1"/>
        <v>-0.7750009268603586</v>
      </c>
    </row>
    <row r="162" spans="1:10" ht="14.25" customHeight="1" x14ac:dyDescent="0.35">
      <c r="A162" s="6">
        <v>44414</v>
      </c>
      <c r="B162" s="8">
        <v>70.849997999999999</v>
      </c>
      <c r="C162" s="8">
        <v>71.099997999999999</v>
      </c>
      <c r="D162" s="8">
        <v>70.25</v>
      </c>
      <c r="E162" s="8">
        <v>70.400002000000001</v>
      </c>
      <c r="F162" s="8">
        <v>70.400002000000001</v>
      </c>
      <c r="G162" s="8">
        <f t="shared" si="2"/>
        <v>-5.665751499467327E-3</v>
      </c>
      <c r="H162" s="8">
        <f t="shared" si="0"/>
        <v>4956.1602816000041</v>
      </c>
      <c r="I162" s="8">
        <f t="shared" si="3"/>
        <v>3.2100740053716267E-5</v>
      </c>
      <c r="J162" s="8">
        <f t="shared" si="1"/>
        <v>-0.82037371610319487</v>
      </c>
    </row>
    <row r="163" spans="1:10" ht="14.25" customHeight="1" x14ac:dyDescent="0.35">
      <c r="A163" s="6">
        <v>44417</v>
      </c>
      <c r="B163" s="8">
        <v>70.699996999999996</v>
      </c>
      <c r="C163" s="8">
        <v>70.900002000000001</v>
      </c>
      <c r="D163" s="8">
        <v>67.300003000000004</v>
      </c>
      <c r="E163" s="8">
        <v>68.349997999999999</v>
      </c>
      <c r="F163" s="8">
        <v>68.349997999999999</v>
      </c>
      <c r="G163" s="8">
        <f t="shared" si="2"/>
        <v>-2.9551757664284861E-2</v>
      </c>
      <c r="H163" s="8">
        <f t="shared" si="0"/>
        <v>4671.7222266000035</v>
      </c>
      <c r="I163" s="8">
        <f t="shared" si="3"/>
        <v>8.73306381048619E-4</v>
      </c>
      <c r="J163" s="8">
        <f t="shared" si="1"/>
        <v>-1.0529091333620786</v>
      </c>
    </row>
    <row r="164" spans="1:10" ht="14.25" customHeight="1" x14ac:dyDescent="0.35">
      <c r="A164" s="6">
        <v>44418</v>
      </c>
      <c r="B164" s="8">
        <v>68.300003000000004</v>
      </c>
      <c r="C164" s="8">
        <v>70.400002000000001</v>
      </c>
      <c r="D164" s="8">
        <v>67.400002000000001</v>
      </c>
      <c r="E164" s="8">
        <v>68.400002000000001</v>
      </c>
      <c r="F164" s="8">
        <v>68.400002000000001</v>
      </c>
      <c r="G164" s="8">
        <f t="shared" si="2"/>
        <v>7.3131995946807511E-4</v>
      </c>
      <c r="H164" s="8">
        <f t="shared" si="0"/>
        <v>4678.5602736000037</v>
      </c>
      <c r="I164" s="8">
        <f t="shared" si="3"/>
        <v>5.3482888311638699E-7</v>
      </c>
      <c r="J164" s="8">
        <f t="shared" si="1"/>
        <v>-1.0472370951589269</v>
      </c>
    </row>
    <row r="165" spans="1:10" ht="14.25" customHeight="1" x14ac:dyDescent="0.35">
      <c r="A165" s="6">
        <v>44419</v>
      </c>
      <c r="B165" s="8">
        <v>68.75</v>
      </c>
      <c r="C165" s="8">
        <v>69</v>
      </c>
      <c r="D165" s="8">
        <v>65.849997999999999</v>
      </c>
      <c r="E165" s="8">
        <v>67.849997999999999</v>
      </c>
      <c r="F165" s="8">
        <v>67.849997999999999</v>
      </c>
      <c r="G165" s="8">
        <f t="shared" si="2"/>
        <v>-8.073497064179775E-3</v>
      </c>
      <c r="H165" s="8">
        <f t="shared" si="0"/>
        <v>4603.6222286000038</v>
      </c>
      <c r="I165" s="8">
        <f t="shared" si="3"/>
        <v>6.518135484531944E-5</v>
      </c>
      <c r="J165" s="8">
        <f t="shared" si="1"/>
        <v>-1.1096249781260115</v>
      </c>
    </row>
    <row r="166" spans="1:10" ht="14.25" customHeight="1" x14ac:dyDescent="0.35">
      <c r="A166" s="6">
        <v>44420</v>
      </c>
      <c r="B166" s="8">
        <v>68.449996999999996</v>
      </c>
      <c r="C166" s="8">
        <v>72.5</v>
      </c>
      <c r="D166" s="8">
        <v>68.050003000000004</v>
      </c>
      <c r="E166" s="8">
        <v>71.300003000000004</v>
      </c>
      <c r="F166" s="8">
        <v>71.300003000000004</v>
      </c>
      <c r="G166" s="8">
        <f t="shared" si="2"/>
        <v>4.9597012691894996E-2</v>
      </c>
      <c r="H166" s="8">
        <f t="shared" si="0"/>
        <v>5083.6904278000093</v>
      </c>
      <c r="I166" s="8">
        <f t="shared" si="3"/>
        <v>2.4598636679599934E-3</v>
      </c>
      <c r="J166" s="8">
        <f t="shared" si="1"/>
        <v>-0.7182850820964255</v>
      </c>
    </row>
    <row r="167" spans="1:10" ht="14.25" customHeight="1" x14ac:dyDescent="0.35">
      <c r="A167" s="6">
        <v>44421</v>
      </c>
      <c r="B167" s="8">
        <v>72.300003000000004</v>
      </c>
      <c r="C167" s="8">
        <v>73.25</v>
      </c>
      <c r="D167" s="8">
        <v>71.650002000000001</v>
      </c>
      <c r="E167" s="8">
        <v>72.050003000000004</v>
      </c>
      <c r="F167" s="8">
        <v>72.050003000000004</v>
      </c>
      <c r="G167" s="8">
        <f t="shared" si="2"/>
        <v>1.0463994587296108E-2</v>
      </c>
      <c r="H167" s="8">
        <f t="shared" si="0"/>
        <v>5191.2029323000097</v>
      </c>
      <c r="I167" s="8">
        <f t="shared" si="3"/>
        <v>1.0949518272296226E-4</v>
      </c>
      <c r="J167" s="8">
        <f t="shared" si="1"/>
        <v>-0.63321131495052596</v>
      </c>
    </row>
    <row r="168" spans="1:10" ht="14.25" customHeight="1" x14ac:dyDescent="0.35">
      <c r="A168" s="6">
        <v>44424</v>
      </c>
      <c r="B168" s="8">
        <v>70.75</v>
      </c>
      <c r="C168" s="8">
        <v>71</v>
      </c>
      <c r="D168" s="8">
        <v>60</v>
      </c>
      <c r="E168" s="8">
        <v>68.650002000000001</v>
      </c>
      <c r="F168" s="8">
        <v>68.650002000000001</v>
      </c>
      <c r="G168" s="8">
        <f t="shared" si="2"/>
        <v>-4.8339202736017377E-2</v>
      </c>
      <c r="H168" s="8">
        <f t="shared" si="0"/>
        <v>4712.8227746000039</v>
      </c>
      <c r="I168" s="8">
        <f t="shared" si="3"/>
        <v>2.3366785211537898E-3</v>
      </c>
      <c r="J168" s="8">
        <f t="shared" si="1"/>
        <v>-1.0188791727769604</v>
      </c>
    </row>
    <row r="169" spans="1:10" ht="14.25" customHeight="1" x14ac:dyDescent="0.35">
      <c r="A169" s="6">
        <v>44425</v>
      </c>
      <c r="B169" s="8">
        <v>68.949996999999996</v>
      </c>
      <c r="C169" s="8">
        <v>72.25</v>
      </c>
      <c r="D169" s="8">
        <v>68.300003000000004</v>
      </c>
      <c r="E169" s="8">
        <v>72</v>
      </c>
      <c r="F169" s="8">
        <v>72</v>
      </c>
      <c r="G169" s="8">
        <f t="shared" si="2"/>
        <v>4.7644957668790906E-2</v>
      </c>
      <c r="H169" s="8">
        <f t="shared" si="0"/>
        <v>5184</v>
      </c>
      <c r="I169" s="8">
        <f t="shared" si="3"/>
        <v>2.2700419912608772E-3</v>
      </c>
      <c r="J169" s="8">
        <f t="shared" si="1"/>
        <v>-0.63888323972198835</v>
      </c>
    </row>
    <row r="170" spans="1:10" ht="14.25" customHeight="1" x14ac:dyDescent="0.35">
      <c r="A170" s="6">
        <v>44426</v>
      </c>
      <c r="B170" s="8">
        <v>72</v>
      </c>
      <c r="C170" s="8">
        <v>72.650002000000001</v>
      </c>
      <c r="D170" s="8">
        <v>68</v>
      </c>
      <c r="E170" s="8">
        <v>69.650002000000001</v>
      </c>
      <c r="F170" s="8">
        <v>69.650002000000001</v>
      </c>
      <c r="G170" s="8">
        <f t="shared" si="2"/>
        <v>-3.3183390075237455E-2</v>
      </c>
      <c r="H170" s="8">
        <f t="shared" si="0"/>
        <v>4851.1227786000045</v>
      </c>
      <c r="I170" s="8">
        <f t="shared" si="3"/>
        <v>1.1011373768853676E-3</v>
      </c>
      <c r="J170" s="8">
        <f t="shared" si="1"/>
        <v>-0.90544748324909441</v>
      </c>
    </row>
    <row r="171" spans="1:10" ht="14.25" customHeight="1" x14ac:dyDescent="0.35">
      <c r="A171" s="6">
        <v>44428</v>
      </c>
      <c r="B171" s="8">
        <v>68.900002000000001</v>
      </c>
      <c r="C171" s="8">
        <v>69</v>
      </c>
      <c r="D171" s="8">
        <v>66.349997999999999</v>
      </c>
      <c r="E171" s="8">
        <v>67</v>
      </c>
      <c r="F171" s="8">
        <v>67</v>
      </c>
      <c r="G171" s="8">
        <f t="shared" si="2"/>
        <v>-3.8790109549851834E-2</v>
      </c>
      <c r="H171" s="8">
        <f t="shared" si="0"/>
        <v>4489</v>
      </c>
      <c r="I171" s="8">
        <f t="shared" si="3"/>
        <v>1.5046725988895064E-3</v>
      </c>
      <c r="J171" s="8">
        <f t="shared" si="1"/>
        <v>-1.2060416873613184</v>
      </c>
    </row>
    <row r="172" spans="1:10" ht="14.25" customHeight="1" x14ac:dyDescent="0.35">
      <c r="A172" s="6">
        <v>44431</v>
      </c>
      <c r="B172" s="8">
        <v>68.900002000000001</v>
      </c>
      <c r="C172" s="8">
        <v>69.25</v>
      </c>
      <c r="D172" s="8">
        <v>65.599997999999999</v>
      </c>
      <c r="E172" s="8">
        <v>66.650002000000001</v>
      </c>
      <c r="F172" s="8">
        <v>66.650002000000001</v>
      </c>
      <c r="G172" s="8">
        <f t="shared" si="2"/>
        <v>-5.2375427587469338E-3</v>
      </c>
      <c r="H172" s="8">
        <f t="shared" si="0"/>
        <v>4442.2227666000044</v>
      </c>
      <c r="I172" s="8">
        <f t="shared" si="3"/>
        <v>2.7431854149702443E-5</v>
      </c>
      <c r="J172" s="8">
        <f t="shared" si="1"/>
        <v>-1.2457425518326926</v>
      </c>
    </row>
    <row r="173" spans="1:10" ht="14.25" customHeight="1" x14ac:dyDescent="0.35">
      <c r="A173" s="6">
        <v>44432</v>
      </c>
      <c r="B173" s="8">
        <v>66.650002000000001</v>
      </c>
      <c r="C173" s="8">
        <v>69.599997999999999</v>
      </c>
      <c r="D173" s="8">
        <v>65.650002000000001</v>
      </c>
      <c r="E173" s="8">
        <v>68.949996999999996</v>
      </c>
      <c r="F173" s="8">
        <v>68.949996999999996</v>
      </c>
      <c r="G173" s="8">
        <f t="shared" si="2"/>
        <v>3.392648409730091E-2</v>
      </c>
      <c r="H173" s="8">
        <f t="shared" si="0"/>
        <v>4754.1020863000085</v>
      </c>
      <c r="I173" s="8">
        <f t="shared" si="3"/>
        <v>1.1510063232044116E-3</v>
      </c>
      <c r="J173" s="8">
        <f t="shared" si="1"/>
        <v>-0.98485023307704878</v>
      </c>
    </row>
    <row r="174" spans="1:10" ht="14.25" customHeight="1" x14ac:dyDescent="0.35">
      <c r="A174" s="6">
        <v>44433</v>
      </c>
      <c r="B174" s="8">
        <v>68.949996999999996</v>
      </c>
      <c r="C174" s="8">
        <v>72.300003000000004</v>
      </c>
      <c r="D174" s="8">
        <v>68.099997999999999</v>
      </c>
      <c r="E174" s="8">
        <v>71.75</v>
      </c>
      <c r="F174" s="8">
        <v>71.75</v>
      </c>
      <c r="G174" s="8">
        <f t="shared" si="2"/>
        <v>3.9806293910210379E-2</v>
      </c>
      <c r="H174" s="8">
        <f t="shared" si="0"/>
        <v>5148.0625</v>
      </c>
      <c r="I174" s="8">
        <f t="shared" si="3"/>
        <v>1.584541034866052E-3</v>
      </c>
      <c r="J174" s="8">
        <f t="shared" si="1"/>
        <v>-0.66724116210395479</v>
      </c>
    </row>
    <row r="175" spans="1:10" ht="14.25" customHeight="1" x14ac:dyDescent="0.35">
      <c r="A175" s="6">
        <v>44434</v>
      </c>
      <c r="B175" s="8">
        <v>72.25</v>
      </c>
      <c r="C175" s="8">
        <v>74.150002000000001</v>
      </c>
      <c r="D175" s="8">
        <v>70.300003000000004</v>
      </c>
      <c r="E175" s="8">
        <v>71.099997999999999</v>
      </c>
      <c r="F175" s="8">
        <v>71.099997999999999</v>
      </c>
      <c r="G175" s="8">
        <f t="shared" si="2"/>
        <v>-9.1005459599308777E-3</v>
      </c>
      <c r="H175" s="8">
        <f t="shared" si="0"/>
        <v>5055.2097156000036</v>
      </c>
      <c r="I175" s="8">
        <f t="shared" si="3"/>
        <v>8.281993676881422E-5</v>
      </c>
      <c r="J175" s="8">
        <f t="shared" si="1"/>
        <v>-0.74097198716044688</v>
      </c>
    </row>
    <row r="176" spans="1:10" ht="14.25" customHeight="1" x14ac:dyDescent="0.35">
      <c r="A176" s="6">
        <v>44435</v>
      </c>
      <c r="B176" s="8">
        <v>73.400002000000001</v>
      </c>
      <c r="C176" s="8">
        <v>73.900002000000001</v>
      </c>
      <c r="D176" s="8">
        <v>72.050003000000004</v>
      </c>
      <c r="E176" s="8">
        <v>73</v>
      </c>
      <c r="F176" s="8">
        <v>73</v>
      </c>
      <c r="G176" s="8">
        <f t="shared" si="2"/>
        <v>2.6372132468591495E-2</v>
      </c>
      <c r="H176" s="8">
        <f t="shared" si="0"/>
        <v>5329</v>
      </c>
      <c r="I176" s="8">
        <f t="shared" si="3"/>
        <v>6.9548937094093778E-4</v>
      </c>
      <c r="J176" s="8">
        <f t="shared" si="1"/>
        <v>-0.52545155019412226</v>
      </c>
    </row>
    <row r="177" spans="1:10" ht="14.25" customHeight="1" x14ac:dyDescent="0.35">
      <c r="A177" s="6">
        <v>44438</v>
      </c>
      <c r="B177" s="8">
        <v>72.900002000000001</v>
      </c>
      <c r="C177" s="8">
        <v>72.900002000000001</v>
      </c>
      <c r="D177" s="8">
        <v>71.150002000000001</v>
      </c>
      <c r="E177" s="8">
        <v>71.400002000000001</v>
      </c>
      <c r="F177" s="8">
        <v>71.400002000000001</v>
      </c>
      <c r="G177" s="8">
        <f t="shared" si="2"/>
        <v>-2.216154379164828E-2</v>
      </c>
      <c r="H177" s="8">
        <f t="shared" si="0"/>
        <v>5097.9602856000038</v>
      </c>
      <c r="I177" s="8">
        <f t="shared" si="3"/>
        <v>4.9113402322914447E-4</v>
      </c>
      <c r="J177" s="8">
        <f t="shared" si="1"/>
        <v>-0.70694202657532879</v>
      </c>
    </row>
    <row r="178" spans="1:10" ht="14.25" customHeight="1" x14ac:dyDescent="0.35">
      <c r="A178" s="6">
        <v>44439</v>
      </c>
      <c r="B178" s="8">
        <v>71.099997999999999</v>
      </c>
      <c r="C178" s="8">
        <v>72.5</v>
      </c>
      <c r="D178" s="8">
        <v>70.5</v>
      </c>
      <c r="E178" s="8">
        <v>71.300003000000004</v>
      </c>
      <c r="F178" s="8">
        <v>71.300003000000004</v>
      </c>
      <c r="G178" s="8">
        <f t="shared" si="2"/>
        <v>-1.4015278607570237E-3</v>
      </c>
      <c r="H178" s="8">
        <f t="shared" si="0"/>
        <v>5083.6904278000093</v>
      </c>
      <c r="I178" s="8">
        <f t="shared" si="3"/>
        <v>1.9642803444781592E-6</v>
      </c>
      <c r="J178" s="8">
        <f t="shared" si="1"/>
        <v>-0.7182850820964255</v>
      </c>
    </row>
    <row r="179" spans="1:10" ht="14.25" customHeight="1" x14ac:dyDescent="0.35">
      <c r="A179" s="6">
        <v>44440</v>
      </c>
      <c r="B179" s="8">
        <v>71.349997999999999</v>
      </c>
      <c r="C179" s="8">
        <v>73.550003000000004</v>
      </c>
      <c r="D179" s="8">
        <v>71.300003000000004</v>
      </c>
      <c r="E179" s="8">
        <v>72.050003000000004</v>
      </c>
      <c r="F179" s="8">
        <v>72.050003000000004</v>
      </c>
      <c r="G179" s="8">
        <f t="shared" si="2"/>
        <v>1.0463994587296108E-2</v>
      </c>
      <c r="H179" s="8">
        <f t="shared" si="0"/>
        <v>5191.2029323000097</v>
      </c>
      <c r="I179" s="8">
        <f t="shared" si="3"/>
        <v>1.0949518272296226E-4</v>
      </c>
      <c r="J179" s="8">
        <f t="shared" si="1"/>
        <v>-0.63321131495052596</v>
      </c>
    </row>
    <row r="180" spans="1:10" ht="14.25" customHeight="1" x14ac:dyDescent="0.35">
      <c r="A180" s="6">
        <v>44441</v>
      </c>
      <c r="B180" s="8">
        <v>72.5</v>
      </c>
      <c r="C180" s="8">
        <v>73</v>
      </c>
      <c r="D180" s="8">
        <v>71.300003000000004</v>
      </c>
      <c r="E180" s="8">
        <v>71.599997999999999</v>
      </c>
      <c r="F180" s="8">
        <v>71.599997999999999</v>
      </c>
      <c r="G180" s="8">
        <f t="shared" si="2"/>
        <v>-6.2653180496431982E-3</v>
      </c>
      <c r="H180" s="8">
        <f t="shared" si="0"/>
        <v>5126.5597136000042</v>
      </c>
      <c r="I180" s="8">
        <f t="shared" si="3"/>
        <v>3.9254210263184848E-5</v>
      </c>
      <c r="J180" s="8">
        <f t="shared" si="1"/>
        <v>-0.68425614239651389</v>
      </c>
    </row>
    <row r="181" spans="1:10" ht="14.25" customHeight="1" x14ac:dyDescent="0.35">
      <c r="A181" s="6">
        <v>44442</v>
      </c>
      <c r="B181" s="8">
        <v>71.949996999999996</v>
      </c>
      <c r="C181" s="8">
        <v>73</v>
      </c>
      <c r="D181" s="8">
        <v>70.5</v>
      </c>
      <c r="E181" s="8">
        <v>71.550003000000004</v>
      </c>
      <c r="F181" s="8">
        <v>71.550003000000004</v>
      </c>
      <c r="G181" s="8">
        <f t="shared" si="2"/>
        <v>-6.9849810245835222E-4</v>
      </c>
      <c r="H181" s="8">
        <f t="shared" si="0"/>
        <v>5119.4029293000094</v>
      </c>
      <c r="I181" s="8">
        <f t="shared" si="3"/>
        <v>4.8789959913791872E-7</v>
      </c>
      <c r="J181" s="8">
        <f t="shared" si="1"/>
        <v>-0.68992715971445906</v>
      </c>
    </row>
    <row r="182" spans="1:10" ht="14.25" customHeight="1" x14ac:dyDescent="0.35">
      <c r="A182" s="6">
        <v>44445</v>
      </c>
      <c r="B182" s="8">
        <v>71.5</v>
      </c>
      <c r="C182" s="8">
        <v>71.650002000000001</v>
      </c>
      <c r="D182" s="8">
        <v>70.199996999999996</v>
      </c>
      <c r="E182" s="8">
        <v>70.349997999999999</v>
      </c>
      <c r="F182" s="8">
        <v>70.349997999999999</v>
      </c>
      <c r="G182" s="8">
        <f t="shared" si="2"/>
        <v>-1.6913792800064793E-2</v>
      </c>
      <c r="H182" s="8">
        <f t="shared" si="0"/>
        <v>4949.1222186000041</v>
      </c>
      <c r="I182" s="8">
        <f t="shared" si="3"/>
        <v>2.8607638688352361E-4</v>
      </c>
      <c r="J182" s="8">
        <f t="shared" si="1"/>
        <v>-0.82604575430634641</v>
      </c>
    </row>
    <row r="183" spans="1:10" ht="14.25" customHeight="1" x14ac:dyDescent="0.35">
      <c r="A183" s="6">
        <v>44446</v>
      </c>
      <c r="B183" s="8">
        <v>71.5</v>
      </c>
      <c r="C183" s="8">
        <v>71.900002000000001</v>
      </c>
      <c r="D183" s="8">
        <v>69.400002000000001</v>
      </c>
      <c r="E183" s="8">
        <v>69.900002000000001</v>
      </c>
      <c r="F183" s="8">
        <v>69.900002000000001</v>
      </c>
      <c r="G183" s="8">
        <f t="shared" si="2"/>
        <v>-6.4170772790480652E-3</v>
      </c>
      <c r="H183" s="8">
        <f t="shared" si="0"/>
        <v>4886.0102796000037</v>
      </c>
      <c r="I183" s="8">
        <f t="shared" si="3"/>
        <v>4.1178880805274919E-5</v>
      </c>
      <c r="J183" s="8">
        <f t="shared" si="1"/>
        <v>-0.87708956086712786</v>
      </c>
    </row>
    <row r="184" spans="1:10" ht="14.25" customHeight="1" x14ac:dyDescent="0.35">
      <c r="A184" s="6">
        <v>44447</v>
      </c>
      <c r="B184" s="8">
        <v>70.599997999999999</v>
      </c>
      <c r="C184" s="8">
        <v>71</v>
      </c>
      <c r="D184" s="8">
        <v>69</v>
      </c>
      <c r="E184" s="8">
        <v>69.599997999999999</v>
      </c>
      <c r="F184" s="8">
        <v>69.599997999999999</v>
      </c>
      <c r="G184" s="8">
        <f t="shared" si="2"/>
        <v>-4.3011392473260969E-3</v>
      </c>
      <c r="H184" s="8">
        <f t="shared" si="0"/>
        <v>4844.1597216000036</v>
      </c>
      <c r="I184" s="8">
        <f t="shared" si="3"/>
        <v>1.8499798824888904E-5</v>
      </c>
      <c r="J184" s="8">
        <f t="shared" si="1"/>
        <v>-0.91111952145224595</v>
      </c>
    </row>
    <row r="185" spans="1:10" ht="14.25" customHeight="1" x14ac:dyDescent="0.35">
      <c r="A185" s="6">
        <v>44448</v>
      </c>
      <c r="B185" s="8">
        <v>69.599997999999999</v>
      </c>
      <c r="C185" s="8">
        <v>70.349997999999999</v>
      </c>
      <c r="D185" s="8">
        <v>69.25</v>
      </c>
      <c r="E185" s="8">
        <v>69.599997999999999</v>
      </c>
      <c r="F185" s="8">
        <v>69.599997999999999</v>
      </c>
      <c r="G185" s="8">
        <f t="shared" si="2"/>
        <v>0</v>
      </c>
      <c r="H185" s="8">
        <f t="shared" si="0"/>
        <v>4844.1597216000036</v>
      </c>
      <c r="I185" s="8">
        <f t="shared" si="3"/>
        <v>0</v>
      </c>
      <c r="J185" s="8">
        <f t="shared" si="1"/>
        <v>-0.91111952145224595</v>
      </c>
    </row>
    <row r="186" spans="1:10" ht="14.25" customHeight="1" x14ac:dyDescent="0.35">
      <c r="A186" s="6">
        <v>44452</v>
      </c>
      <c r="B186" s="8">
        <v>69.699996999999996</v>
      </c>
      <c r="C186" s="8">
        <v>71.199996999999996</v>
      </c>
      <c r="D186" s="8">
        <v>69.550003000000004</v>
      </c>
      <c r="E186" s="8">
        <v>69.800003000000004</v>
      </c>
      <c r="F186" s="8">
        <v>69.800003000000004</v>
      </c>
      <c r="G186" s="8">
        <f t="shared" si="2"/>
        <v>2.8695141435273312E-3</v>
      </c>
      <c r="H186" s="8">
        <f t="shared" si="0"/>
        <v>4872.0404188000093</v>
      </c>
      <c r="I186" s="8">
        <f t="shared" si="3"/>
        <v>8.2341114199033933E-6</v>
      </c>
      <c r="J186" s="8">
        <f t="shared" si="1"/>
        <v>-0.88843261638822457</v>
      </c>
    </row>
    <row r="187" spans="1:10" ht="14.25" customHeight="1" x14ac:dyDescent="0.35">
      <c r="A187" s="6">
        <v>44453</v>
      </c>
      <c r="B187" s="8">
        <v>70.199996999999996</v>
      </c>
      <c r="C187" s="8">
        <v>72.599997999999999</v>
      </c>
      <c r="D187" s="8">
        <v>70.199996999999996</v>
      </c>
      <c r="E187" s="8">
        <v>72.050003000000004</v>
      </c>
      <c r="F187" s="8">
        <v>72.050003000000004</v>
      </c>
      <c r="G187" s="8">
        <f t="shared" si="2"/>
        <v>3.1726311335013135E-2</v>
      </c>
      <c r="H187" s="8">
        <f t="shared" si="0"/>
        <v>5191.2029323000097</v>
      </c>
      <c r="I187" s="8">
        <f t="shared" si="3"/>
        <v>1.006558830926183E-3</v>
      </c>
      <c r="J187" s="8">
        <f t="shared" si="1"/>
        <v>-0.63321131495052596</v>
      </c>
    </row>
    <row r="188" spans="1:10" ht="14.25" customHeight="1" x14ac:dyDescent="0.35">
      <c r="A188" s="6">
        <v>44454</v>
      </c>
      <c r="B188" s="8">
        <v>73.25</v>
      </c>
      <c r="C188" s="8">
        <v>77.400002000000001</v>
      </c>
      <c r="D188" s="8">
        <v>72.599997999999999</v>
      </c>
      <c r="E188" s="8">
        <v>76.300003000000004</v>
      </c>
      <c r="F188" s="8">
        <v>76.300003000000004</v>
      </c>
      <c r="G188" s="8">
        <f t="shared" si="2"/>
        <v>5.7312613525608513E-2</v>
      </c>
      <c r="H188" s="8">
        <f t="shared" si="0"/>
        <v>5821.6904578000094</v>
      </c>
      <c r="I188" s="8">
        <f t="shared" si="3"/>
        <v>3.2847356691357637E-3</v>
      </c>
      <c r="J188" s="8">
        <f t="shared" si="1"/>
        <v>-0.15112663445709534</v>
      </c>
    </row>
    <row r="189" spans="1:10" ht="14.25" customHeight="1" x14ac:dyDescent="0.35">
      <c r="A189" s="6">
        <v>44455</v>
      </c>
      <c r="B189" s="8">
        <v>77.25</v>
      </c>
      <c r="C189" s="8">
        <v>77.349997999999999</v>
      </c>
      <c r="D189" s="8">
        <v>74.949996999999996</v>
      </c>
      <c r="E189" s="8">
        <v>75.949996999999996</v>
      </c>
      <c r="F189" s="8">
        <v>75.949996999999996</v>
      </c>
      <c r="G189" s="8">
        <f t="shared" si="2"/>
        <v>-4.5977880667801146E-3</v>
      </c>
      <c r="H189" s="8">
        <f t="shared" si="0"/>
        <v>5768.4020443000081</v>
      </c>
      <c r="I189" s="8">
        <f t="shared" si="3"/>
        <v>2.1139655107025625E-5</v>
      </c>
      <c r="J189" s="8">
        <f t="shared" si="1"/>
        <v>-0.19082840638198648</v>
      </c>
    </row>
    <row r="190" spans="1:10" ht="14.25" customHeight="1" x14ac:dyDescent="0.35">
      <c r="A190" s="6">
        <v>44456</v>
      </c>
      <c r="B190" s="8">
        <v>77.400002000000001</v>
      </c>
      <c r="C190" s="8">
        <v>81.949996999999996</v>
      </c>
      <c r="D190" s="8">
        <v>76.650002000000001</v>
      </c>
      <c r="E190" s="8">
        <v>78.550003000000004</v>
      </c>
      <c r="F190" s="8">
        <v>78.550003000000004</v>
      </c>
      <c r="G190" s="8">
        <f t="shared" si="2"/>
        <v>3.366021335175351E-2</v>
      </c>
      <c r="H190" s="8">
        <f t="shared" si="0"/>
        <v>6170.1029713000098</v>
      </c>
      <c r="I190" s="8">
        <f t="shared" si="3"/>
        <v>1.1330099628855653E-3</v>
      </c>
      <c r="J190" s="8">
        <f t="shared" si="1"/>
        <v>0.10409466698060327</v>
      </c>
    </row>
    <row r="191" spans="1:10" ht="14.25" customHeight="1" x14ac:dyDescent="0.35">
      <c r="A191" s="6">
        <v>44459</v>
      </c>
      <c r="B191" s="8">
        <v>78.550003000000004</v>
      </c>
      <c r="C191" s="8">
        <v>82.650002000000001</v>
      </c>
      <c r="D191" s="8">
        <v>77.599997999999999</v>
      </c>
      <c r="E191" s="8">
        <v>78.5</v>
      </c>
      <c r="F191" s="8">
        <v>78.5</v>
      </c>
      <c r="G191" s="8">
        <f t="shared" si="2"/>
        <v>-6.3677810550098171E-4</v>
      </c>
      <c r="H191" s="8">
        <f t="shared" si="0"/>
        <v>6162.25</v>
      </c>
      <c r="I191" s="8">
        <f t="shared" si="3"/>
        <v>4.0548635564541939E-7</v>
      </c>
      <c r="J191" s="8">
        <f t="shared" si="1"/>
        <v>9.8422742209140948E-2</v>
      </c>
    </row>
    <row r="192" spans="1:10" ht="14.25" customHeight="1" x14ac:dyDescent="0.35">
      <c r="A192" s="6">
        <v>44460</v>
      </c>
      <c r="B192" s="8">
        <v>78.5</v>
      </c>
      <c r="C192" s="8">
        <v>81</v>
      </c>
      <c r="D192" s="8">
        <v>77.050003000000004</v>
      </c>
      <c r="E192" s="8">
        <v>79.75</v>
      </c>
      <c r="F192" s="8">
        <v>79.75</v>
      </c>
      <c r="G192" s="8">
        <f t="shared" si="2"/>
        <v>1.5798116876591311E-2</v>
      </c>
      <c r="H192" s="8">
        <f t="shared" si="0"/>
        <v>6360.0625</v>
      </c>
      <c r="I192" s="8">
        <f t="shared" si="3"/>
        <v>2.4958049684643921E-4</v>
      </c>
      <c r="J192" s="8">
        <f t="shared" si="1"/>
        <v>0.24021235411897349</v>
      </c>
    </row>
    <row r="193" spans="1:10" ht="14.25" customHeight="1" x14ac:dyDescent="0.35">
      <c r="A193" s="6">
        <v>44461</v>
      </c>
      <c r="B193" s="8">
        <v>80.25</v>
      </c>
      <c r="C193" s="8">
        <v>80.449996999999996</v>
      </c>
      <c r="D193" s="8">
        <v>77.699996999999996</v>
      </c>
      <c r="E193" s="8">
        <v>78.199996999999996</v>
      </c>
      <c r="F193" s="8">
        <v>78.199996999999996</v>
      </c>
      <c r="G193" s="8">
        <f t="shared" si="2"/>
        <v>-1.962713247686072E-2</v>
      </c>
      <c r="H193" s="8">
        <f t="shared" si="0"/>
        <v>6115.2395308000087</v>
      </c>
      <c r="I193" s="8">
        <f t="shared" si="3"/>
        <v>3.852243292642408E-4</v>
      </c>
      <c r="J193" s="8">
        <f t="shared" si="1"/>
        <v>6.4392895055712121E-2</v>
      </c>
    </row>
    <row r="194" spans="1:10" ht="14.25" customHeight="1" x14ac:dyDescent="0.35">
      <c r="A194" s="6">
        <v>44462</v>
      </c>
      <c r="B194" s="8">
        <v>78.599997999999999</v>
      </c>
      <c r="C194" s="8">
        <v>79.150002000000001</v>
      </c>
      <c r="D194" s="8">
        <v>77.550003000000004</v>
      </c>
      <c r="E194" s="8">
        <v>77.849997999999999</v>
      </c>
      <c r="F194" s="8">
        <v>77.849997999999999</v>
      </c>
      <c r="G194" s="8">
        <f t="shared" si="2"/>
        <v>-4.4857365985165867E-3</v>
      </c>
      <c r="H194" s="8">
        <f t="shared" si="0"/>
        <v>6060.6221886000039</v>
      </c>
      <c r="I194" s="8">
        <f t="shared" si="3"/>
        <v>2.0121832831271157E-5</v>
      </c>
      <c r="J194" s="8">
        <f t="shared" si="1"/>
        <v>2.4691917152648891E-2</v>
      </c>
    </row>
    <row r="195" spans="1:10" ht="14.25" customHeight="1" x14ac:dyDescent="0.35">
      <c r="A195" s="6">
        <v>44463</v>
      </c>
      <c r="B195" s="8">
        <v>77.849997999999999</v>
      </c>
      <c r="C195" s="8">
        <v>78.25</v>
      </c>
      <c r="D195" s="8">
        <v>75.550003000000004</v>
      </c>
      <c r="E195" s="8">
        <v>76.150002000000001</v>
      </c>
      <c r="F195" s="8">
        <v>76.150002000000001</v>
      </c>
      <c r="G195" s="8">
        <f t="shared" si="2"/>
        <v>-2.2078766984453463E-2</v>
      </c>
      <c r="H195" s="8">
        <f t="shared" si="0"/>
        <v>5798.822804600004</v>
      </c>
      <c r="I195" s="8">
        <f t="shared" si="3"/>
        <v>4.8747195155379226E-4</v>
      </c>
      <c r="J195" s="8">
        <f t="shared" si="1"/>
        <v>-0.16814150131796513</v>
      </c>
    </row>
    <row r="196" spans="1:10" ht="14.25" customHeight="1" x14ac:dyDescent="0.35">
      <c r="A196" s="6">
        <v>44466</v>
      </c>
      <c r="B196" s="8">
        <v>77.650002000000001</v>
      </c>
      <c r="C196" s="8">
        <v>78.75</v>
      </c>
      <c r="D196" s="8">
        <v>76.599997999999999</v>
      </c>
      <c r="E196" s="8">
        <v>77.300003000000004</v>
      </c>
      <c r="F196" s="8">
        <v>77.300003000000004</v>
      </c>
      <c r="G196" s="8">
        <f t="shared" si="2"/>
        <v>1.4988888798084132E-2</v>
      </c>
      <c r="H196" s="8">
        <f t="shared" si="0"/>
        <v>5975.29046380001</v>
      </c>
      <c r="I196" s="8">
        <f t="shared" si="3"/>
        <v>2.2466678740133198E-4</v>
      </c>
      <c r="J196" s="8">
        <f t="shared" si="1"/>
        <v>-3.7694944929229292E-2</v>
      </c>
    </row>
    <row r="197" spans="1:10" ht="14.25" customHeight="1" x14ac:dyDescent="0.35">
      <c r="A197" s="6">
        <v>44467</v>
      </c>
      <c r="B197" s="8">
        <v>77.650002000000001</v>
      </c>
      <c r="C197" s="8">
        <v>77.699996999999996</v>
      </c>
      <c r="D197" s="8">
        <v>75.699996999999996</v>
      </c>
      <c r="E197" s="8">
        <v>76.050003000000004</v>
      </c>
      <c r="F197" s="8">
        <v>76.050003000000004</v>
      </c>
      <c r="G197" s="8">
        <f t="shared" si="2"/>
        <v>-1.6302936250174541E-2</v>
      </c>
      <c r="H197" s="8">
        <f t="shared" si="0"/>
        <v>5783.6029563000093</v>
      </c>
      <c r="I197" s="8">
        <f t="shared" si="3"/>
        <v>2.6578573037725514E-4</v>
      </c>
      <c r="J197" s="8">
        <f t="shared" si="1"/>
        <v>-0.17948455683906184</v>
      </c>
    </row>
    <row r="198" spans="1:10" ht="14.25" customHeight="1" x14ac:dyDescent="0.35">
      <c r="A198" s="6">
        <v>44468</v>
      </c>
      <c r="B198" s="8">
        <v>75.699996999999996</v>
      </c>
      <c r="C198" s="8">
        <v>76.75</v>
      </c>
      <c r="D198" s="8">
        <v>75</v>
      </c>
      <c r="E198" s="8">
        <v>75.800003000000004</v>
      </c>
      <c r="F198" s="8">
        <v>75.800003000000004</v>
      </c>
      <c r="G198" s="8">
        <f t="shared" si="2"/>
        <v>-3.2927259268712376E-3</v>
      </c>
      <c r="H198" s="8">
        <f t="shared" si="0"/>
        <v>5745.6404548000091</v>
      </c>
      <c r="I198" s="8">
        <f t="shared" si="3"/>
        <v>1.0842044029490051E-5</v>
      </c>
      <c r="J198" s="8">
        <f t="shared" si="1"/>
        <v>-0.20784247922102836</v>
      </c>
    </row>
    <row r="199" spans="1:10" ht="14.25" customHeight="1" x14ac:dyDescent="0.35">
      <c r="A199" s="6">
        <v>44469</v>
      </c>
      <c r="B199" s="8">
        <v>76</v>
      </c>
      <c r="C199" s="8">
        <v>76.699996999999996</v>
      </c>
      <c r="D199" s="8">
        <v>74.949996999999996</v>
      </c>
      <c r="E199" s="8">
        <v>75.150002000000001</v>
      </c>
      <c r="F199" s="8">
        <v>75.150002000000001</v>
      </c>
      <c r="G199" s="8">
        <f t="shared" si="2"/>
        <v>-8.6121894137387352E-3</v>
      </c>
      <c r="H199" s="8">
        <f t="shared" si="0"/>
        <v>5647.5228006000043</v>
      </c>
      <c r="I199" s="8">
        <f t="shared" si="3"/>
        <v>7.4169806498113546E-5</v>
      </c>
      <c r="J199" s="8">
        <f t="shared" si="1"/>
        <v>-0.28157319084583116</v>
      </c>
    </row>
    <row r="200" spans="1:10" ht="14.25" customHeight="1" x14ac:dyDescent="0.35">
      <c r="A200" s="6">
        <v>44470</v>
      </c>
      <c r="B200" s="8">
        <v>74.199996999999996</v>
      </c>
      <c r="C200" s="8">
        <v>76.400002000000001</v>
      </c>
      <c r="D200" s="8">
        <v>74.199996999999996</v>
      </c>
      <c r="E200" s="8">
        <v>75</v>
      </c>
      <c r="F200" s="8">
        <v>75</v>
      </c>
      <c r="G200" s="8">
        <f t="shared" si="2"/>
        <v>-1.9980292761124889E-3</v>
      </c>
      <c r="H200" s="8">
        <f t="shared" si="0"/>
        <v>5625</v>
      </c>
      <c r="I200" s="8">
        <f t="shared" si="3"/>
        <v>3.9921209882025965E-6</v>
      </c>
      <c r="J200" s="8">
        <f t="shared" si="1"/>
        <v>-0.2985881711383902</v>
      </c>
    </row>
    <row r="201" spans="1:10" ht="14.25" customHeight="1" x14ac:dyDescent="0.35">
      <c r="A201" s="6">
        <v>44473</v>
      </c>
      <c r="B201" s="8">
        <v>75.650002000000001</v>
      </c>
      <c r="C201" s="8">
        <v>76.099997999999999</v>
      </c>
      <c r="D201" s="8">
        <v>74.849997999999999</v>
      </c>
      <c r="E201" s="8">
        <v>75.25</v>
      </c>
      <c r="F201" s="8">
        <v>75.25</v>
      </c>
      <c r="G201" s="8">
        <f t="shared" si="2"/>
        <v>3.3277900926747457E-3</v>
      </c>
      <c r="H201" s="8">
        <f t="shared" si="0"/>
        <v>5662.5625</v>
      </c>
      <c r="I201" s="8">
        <f t="shared" si="3"/>
        <v>1.1074186900904192E-5</v>
      </c>
      <c r="J201" s="8">
        <f t="shared" si="1"/>
        <v>-0.27023024875642371</v>
      </c>
    </row>
    <row r="202" spans="1:10" ht="14.25" customHeight="1" x14ac:dyDescent="0.35">
      <c r="A202" s="6">
        <v>44474</v>
      </c>
      <c r="B202" s="8">
        <v>75.25</v>
      </c>
      <c r="C202" s="8">
        <v>76</v>
      </c>
      <c r="D202" s="8">
        <v>75.25</v>
      </c>
      <c r="E202" s="8">
        <v>75.400002000000001</v>
      </c>
      <c r="F202" s="8">
        <v>75.400002000000001</v>
      </c>
      <c r="G202" s="8">
        <f t="shared" si="2"/>
        <v>1.9913979101237986E-3</v>
      </c>
      <c r="H202" s="8">
        <f t="shared" si="0"/>
        <v>5685.1603016000045</v>
      </c>
      <c r="I202" s="8">
        <f t="shared" si="3"/>
        <v>3.9656656364454329E-6</v>
      </c>
      <c r="J202" s="8">
        <f t="shared" si="1"/>
        <v>-0.25321526846386466</v>
      </c>
    </row>
    <row r="203" spans="1:10" ht="14.25" customHeight="1" x14ac:dyDescent="0.35">
      <c r="A203" s="6">
        <v>44475</v>
      </c>
      <c r="B203" s="8">
        <v>76</v>
      </c>
      <c r="C203" s="8">
        <v>76</v>
      </c>
      <c r="D203" s="8">
        <v>61.099997999999999</v>
      </c>
      <c r="E203" s="8">
        <v>70.849997999999999</v>
      </c>
      <c r="F203" s="8">
        <v>70.849997999999999</v>
      </c>
      <c r="G203" s="8">
        <f t="shared" si="2"/>
        <v>-6.2242363631072037E-2</v>
      </c>
      <c r="H203" s="8">
        <f t="shared" si="0"/>
        <v>5019.7222166000038</v>
      </c>
      <c r="I203" s="8">
        <f t="shared" si="3"/>
        <v>3.874111830382599E-3</v>
      </c>
      <c r="J203" s="8">
        <f t="shared" si="1"/>
        <v>-0.76932990954241343</v>
      </c>
    </row>
    <row r="204" spans="1:10" ht="14.25" customHeight="1" x14ac:dyDescent="0.35">
      <c r="A204" s="6">
        <v>44476</v>
      </c>
      <c r="B204" s="8">
        <v>72.449996999999996</v>
      </c>
      <c r="C204" s="8">
        <v>75.599997999999999</v>
      </c>
      <c r="D204" s="8">
        <v>72.449996999999996</v>
      </c>
      <c r="E204" s="8">
        <v>75.099997999999999</v>
      </c>
      <c r="F204" s="8">
        <v>75.099997999999999</v>
      </c>
      <c r="G204" s="8">
        <f t="shared" si="2"/>
        <v>5.8255594230893305E-2</v>
      </c>
      <c r="H204" s="8">
        <f t="shared" si="0"/>
        <v>5640.0096996000038</v>
      </c>
      <c r="I204" s="8">
        <f t="shared" si="3"/>
        <v>3.3937142591944892E-3</v>
      </c>
      <c r="J204" s="8">
        <f t="shared" si="1"/>
        <v>-0.2872452290489827</v>
      </c>
    </row>
    <row r="205" spans="1:10" ht="14.25" customHeight="1" x14ac:dyDescent="0.35">
      <c r="A205" s="6">
        <v>44477</v>
      </c>
      <c r="B205" s="8">
        <v>75.099997999999999</v>
      </c>
      <c r="C205" s="8">
        <v>75.449996999999996</v>
      </c>
      <c r="D205" s="8">
        <v>74.050003000000004</v>
      </c>
      <c r="E205" s="8">
        <v>74.25</v>
      </c>
      <c r="F205" s="8">
        <v>74.25</v>
      </c>
      <c r="G205" s="8">
        <f t="shared" si="2"/>
        <v>-1.1382754456121233E-2</v>
      </c>
      <c r="H205" s="8">
        <f t="shared" si="0"/>
        <v>5513.0625</v>
      </c>
      <c r="I205" s="8">
        <f t="shared" si="3"/>
        <v>1.2956709900834777E-4</v>
      </c>
      <c r="J205" s="8">
        <f t="shared" si="1"/>
        <v>-0.38366193828428974</v>
      </c>
    </row>
    <row r="206" spans="1:10" ht="14.25" customHeight="1" x14ac:dyDescent="0.35">
      <c r="A206" s="6">
        <v>44480</v>
      </c>
      <c r="B206" s="8">
        <v>74.849997999999999</v>
      </c>
      <c r="C206" s="8">
        <v>77.650002000000001</v>
      </c>
      <c r="D206" s="8">
        <v>74.349997999999999</v>
      </c>
      <c r="E206" s="8">
        <v>75.650002000000001</v>
      </c>
      <c r="F206" s="8">
        <v>75.650002000000001</v>
      </c>
      <c r="G206" s="8">
        <f t="shared" si="2"/>
        <v>1.867968898909696E-2</v>
      </c>
      <c r="H206" s="8">
        <f t="shared" si="0"/>
        <v>5722.9228026000037</v>
      </c>
      <c r="I206" s="8">
        <f t="shared" si="3"/>
        <v>3.4893078072939022E-4</v>
      </c>
      <c r="J206" s="8">
        <f t="shared" si="1"/>
        <v>-0.22485734608189814</v>
      </c>
    </row>
    <row r="207" spans="1:10" ht="14.25" customHeight="1" x14ac:dyDescent="0.35">
      <c r="A207" s="6">
        <v>44481</v>
      </c>
      <c r="B207" s="8">
        <v>75.650002000000001</v>
      </c>
      <c r="C207" s="8">
        <v>75.800003000000004</v>
      </c>
      <c r="D207" s="8">
        <v>74.550003000000004</v>
      </c>
      <c r="E207" s="8">
        <v>75</v>
      </c>
      <c r="F207" s="8">
        <v>75</v>
      </c>
      <c r="G207" s="8">
        <f t="shared" si="2"/>
        <v>-8.6293531355953988E-3</v>
      </c>
      <c r="H207" s="8">
        <f t="shared" si="0"/>
        <v>5625</v>
      </c>
      <c r="I207" s="8">
        <f t="shared" si="3"/>
        <v>7.4465735538810143E-5</v>
      </c>
      <c r="J207" s="8">
        <f t="shared" si="1"/>
        <v>-0.2985881711383902</v>
      </c>
    </row>
    <row r="208" spans="1:10" ht="14.25" customHeight="1" x14ac:dyDescent="0.35">
      <c r="A208" s="6">
        <v>44482</v>
      </c>
      <c r="B208" s="8">
        <v>78.5</v>
      </c>
      <c r="C208" s="8">
        <v>79.449996999999996</v>
      </c>
      <c r="D208" s="8">
        <v>77.099997999999999</v>
      </c>
      <c r="E208" s="8">
        <v>77.550003000000004</v>
      </c>
      <c r="F208" s="8">
        <v>77.550003000000004</v>
      </c>
      <c r="G208" s="8">
        <f t="shared" si="2"/>
        <v>3.3434814770956188E-2</v>
      </c>
      <c r="H208" s="8">
        <f t="shared" si="0"/>
        <v>6014.0029653000092</v>
      </c>
      <c r="I208" s="8">
        <f t="shared" si="3"/>
        <v>1.11788683876815E-3</v>
      </c>
      <c r="J208" s="8">
        <f t="shared" si="1"/>
        <v>-9.3370225472627806E-3</v>
      </c>
    </row>
    <row r="209" spans="1:10" ht="14.25" customHeight="1" x14ac:dyDescent="0.35">
      <c r="A209" s="6">
        <v>44483</v>
      </c>
      <c r="B209" s="8">
        <v>78.199996999999996</v>
      </c>
      <c r="C209" s="8">
        <v>78.199996999999996</v>
      </c>
      <c r="D209" s="8">
        <v>76.050003000000004</v>
      </c>
      <c r="E209" s="8">
        <v>76.550003000000004</v>
      </c>
      <c r="F209" s="8">
        <v>76.550003000000004</v>
      </c>
      <c r="G209" s="8">
        <f t="shared" si="2"/>
        <v>-1.2978767013502765E-2</v>
      </c>
      <c r="H209" s="8">
        <f t="shared" si="0"/>
        <v>5859.9029593000096</v>
      </c>
      <c r="I209" s="8">
        <f t="shared" si="3"/>
        <v>1.6844839319078749E-4</v>
      </c>
      <c r="J209" s="8">
        <f t="shared" si="1"/>
        <v>-0.12276871207512882</v>
      </c>
    </row>
    <row r="210" spans="1:10" ht="14.25" customHeight="1" x14ac:dyDescent="0.35">
      <c r="A210" s="6">
        <v>44487</v>
      </c>
      <c r="B210" s="8">
        <v>75.349997999999999</v>
      </c>
      <c r="C210" s="8">
        <v>77.25</v>
      </c>
      <c r="D210" s="8">
        <v>75.349997999999999</v>
      </c>
      <c r="E210" s="8">
        <v>75.800003000000004</v>
      </c>
      <c r="F210" s="8">
        <v>75.800003000000004</v>
      </c>
      <c r="G210" s="8">
        <f t="shared" si="2"/>
        <v>-9.8458290676022315E-3</v>
      </c>
      <c r="H210" s="8">
        <f t="shared" si="0"/>
        <v>5745.6404548000091</v>
      </c>
      <c r="I210" s="8">
        <f t="shared" si="3"/>
        <v>9.6940350028441023E-5</v>
      </c>
      <c r="J210" s="8">
        <f t="shared" si="1"/>
        <v>-0.20784247922102836</v>
      </c>
    </row>
    <row r="211" spans="1:10" ht="14.25" customHeight="1" x14ac:dyDescent="0.35">
      <c r="A211" s="6">
        <v>44488</v>
      </c>
      <c r="B211" s="8">
        <v>76.900002000000001</v>
      </c>
      <c r="C211" s="8">
        <v>77</v>
      </c>
      <c r="D211" s="8">
        <v>73.849997999999999</v>
      </c>
      <c r="E211" s="8">
        <v>74.349997999999999</v>
      </c>
      <c r="F211" s="8">
        <v>74.349997999999999</v>
      </c>
      <c r="G211" s="8">
        <f t="shared" si="2"/>
        <v>-1.9314686219796161E-2</v>
      </c>
      <c r="H211" s="8">
        <f t="shared" si="0"/>
        <v>5527.9222026000043</v>
      </c>
      <c r="I211" s="8">
        <f t="shared" si="3"/>
        <v>3.7305710376918372E-4</v>
      </c>
      <c r="J211" s="8">
        <f t="shared" si="1"/>
        <v>-0.37231899619488223</v>
      </c>
    </row>
    <row r="212" spans="1:10" ht="14.25" customHeight="1" x14ac:dyDescent="0.35">
      <c r="A212" s="6">
        <v>44489</v>
      </c>
      <c r="B212" s="8">
        <v>74.5</v>
      </c>
      <c r="C212" s="8">
        <v>75.099997999999999</v>
      </c>
      <c r="D212" s="8">
        <v>72.800003000000004</v>
      </c>
      <c r="E212" s="8">
        <v>73.599997999999999</v>
      </c>
      <c r="F212" s="8">
        <v>73.599997999999999</v>
      </c>
      <c r="G212" s="8">
        <f t="shared" si="2"/>
        <v>-1.0138647445448361E-2</v>
      </c>
      <c r="H212" s="8">
        <f t="shared" si="0"/>
        <v>5416.9597056000039</v>
      </c>
      <c r="I212" s="8">
        <f t="shared" si="3"/>
        <v>1.0279217202309657E-4</v>
      </c>
      <c r="J212" s="8">
        <f t="shared" si="1"/>
        <v>-0.45739276334078177</v>
      </c>
    </row>
    <row r="213" spans="1:10" ht="14.25" customHeight="1" x14ac:dyDescent="0.35">
      <c r="A213" s="6">
        <v>44490</v>
      </c>
      <c r="B213" s="8">
        <v>74</v>
      </c>
      <c r="C213" s="8">
        <v>74.650002000000001</v>
      </c>
      <c r="D213" s="8">
        <v>73.25</v>
      </c>
      <c r="E213" s="8">
        <v>73.800003000000004</v>
      </c>
      <c r="F213" s="8">
        <v>73.800003000000004</v>
      </c>
      <c r="G213" s="8">
        <f t="shared" si="2"/>
        <v>2.7137736959153128E-3</v>
      </c>
      <c r="H213" s="8">
        <f t="shared" si="0"/>
        <v>5446.4404428000098</v>
      </c>
      <c r="I213" s="8">
        <f t="shared" si="3"/>
        <v>7.3645676726418572E-6</v>
      </c>
      <c r="J213" s="8">
        <f t="shared" si="1"/>
        <v>-0.43470585827676045</v>
      </c>
    </row>
    <row r="214" spans="1:10" ht="14.25" customHeight="1" x14ac:dyDescent="0.35">
      <c r="A214" s="6">
        <v>44491</v>
      </c>
      <c r="B214" s="8">
        <v>76</v>
      </c>
      <c r="C214" s="8">
        <v>76</v>
      </c>
      <c r="D214" s="8">
        <v>72.650002000000001</v>
      </c>
      <c r="E214" s="8">
        <v>73.25</v>
      </c>
      <c r="F214" s="8">
        <v>73.25</v>
      </c>
      <c r="G214" s="8">
        <f t="shared" si="2"/>
        <v>-7.4805243596559028E-3</v>
      </c>
      <c r="H214" s="8">
        <f t="shared" si="0"/>
        <v>5365.5625</v>
      </c>
      <c r="I214" s="8">
        <f t="shared" si="3"/>
        <v>5.5958244695405352E-5</v>
      </c>
      <c r="J214" s="8">
        <f t="shared" si="1"/>
        <v>-0.49709362781215577</v>
      </c>
    </row>
    <row r="215" spans="1:10" ht="14.25" customHeight="1" x14ac:dyDescent="0.35">
      <c r="A215" s="6">
        <v>44494</v>
      </c>
      <c r="B215" s="8">
        <v>74</v>
      </c>
      <c r="C215" s="8">
        <v>74</v>
      </c>
      <c r="D215" s="8">
        <v>71.5</v>
      </c>
      <c r="E215" s="8">
        <v>72.599997999999999</v>
      </c>
      <c r="F215" s="8">
        <v>72.599997999999999</v>
      </c>
      <c r="G215" s="8">
        <f t="shared" si="2"/>
        <v>-8.913353614636018E-3</v>
      </c>
      <c r="H215" s="8">
        <f t="shared" si="0"/>
        <v>5270.7597096000036</v>
      </c>
      <c r="I215" s="8">
        <f t="shared" si="3"/>
        <v>7.9447872659544968E-5</v>
      </c>
      <c r="J215" s="8">
        <f t="shared" si="1"/>
        <v>-0.5708244528686478</v>
      </c>
    </row>
    <row r="216" spans="1:10" ht="14.25" customHeight="1" x14ac:dyDescent="0.35">
      <c r="A216" s="6">
        <v>44495</v>
      </c>
      <c r="B216" s="8">
        <v>73</v>
      </c>
      <c r="C216" s="8">
        <v>73.349997999999999</v>
      </c>
      <c r="D216" s="8">
        <v>72.300003000000004</v>
      </c>
      <c r="E216" s="8">
        <v>72.5</v>
      </c>
      <c r="F216" s="8">
        <v>72.5</v>
      </c>
      <c r="G216" s="8">
        <f t="shared" si="2"/>
        <v>-1.3783324219115024E-3</v>
      </c>
      <c r="H216" s="8">
        <f t="shared" si="0"/>
        <v>5256.25</v>
      </c>
      <c r="I216" s="8">
        <f t="shared" si="3"/>
        <v>1.8998002652924278E-6</v>
      </c>
      <c r="J216" s="8">
        <f t="shared" si="1"/>
        <v>-0.58216739495805525</v>
      </c>
    </row>
    <row r="217" spans="1:10" ht="14.25" customHeight="1" x14ac:dyDescent="0.35">
      <c r="A217" s="6">
        <v>44496</v>
      </c>
      <c r="B217" s="8">
        <v>72.5</v>
      </c>
      <c r="C217" s="8">
        <v>73.449996999999996</v>
      </c>
      <c r="D217" s="8">
        <v>72.199996999999996</v>
      </c>
      <c r="E217" s="8">
        <v>72.5</v>
      </c>
      <c r="F217" s="8">
        <v>72.5</v>
      </c>
      <c r="G217" s="8">
        <f t="shared" si="2"/>
        <v>0</v>
      </c>
      <c r="H217" s="8">
        <f t="shared" si="0"/>
        <v>5256.25</v>
      </c>
      <c r="I217" s="8">
        <f t="shared" si="3"/>
        <v>0</v>
      </c>
      <c r="J217" s="8">
        <f t="shared" si="1"/>
        <v>-0.58216739495805525</v>
      </c>
    </row>
    <row r="218" spans="1:10" ht="14.25" customHeight="1" x14ac:dyDescent="0.35">
      <c r="A218" s="6">
        <v>44497</v>
      </c>
      <c r="B218" s="8">
        <v>73.300003000000004</v>
      </c>
      <c r="C218" s="8">
        <v>73.300003000000004</v>
      </c>
      <c r="D218" s="8">
        <v>70.650002000000001</v>
      </c>
      <c r="E218" s="8">
        <v>71.099997999999999</v>
      </c>
      <c r="F218" s="8">
        <v>71.099997999999999</v>
      </c>
      <c r="G218" s="8">
        <f t="shared" si="2"/>
        <v>-1.9499253180829484E-2</v>
      </c>
      <c r="H218" s="8">
        <f t="shared" si="0"/>
        <v>5055.2097156000036</v>
      </c>
      <c r="I218" s="8">
        <f t="shared" si="3"/>
        <v>3.8022087461008874E-4</v>
      </c>
      <c r="J218" s="8">
        <f t="shared" si="1"/>
        <v>-0.74097198716044688</v>
      </c>
    </row>
    <row r="219" spans="1:10" ht="14.25" customHeight="1" x14ac:dyDescent="0.35">
      <c r="A219" s="6">
        <v>44498</v>
      </c>
      <c r="B219" s="8">
        <v>71.650002000000001</v>
      </c>
      <c r="C219" s="8">
        <v>71.949996999999996</v>
      </c>
      <c r="D219" s="8">
        <v>69.550003000000004</v>
      </c>
      <c r="E219" s="8">
        <v>70.800003000000004</v>
      </c>
      <c r="F219" s="8">
        <v>70.800003000000004</v>
      </c>
      <c r="G219" s="8">
        <f t="shared" si="2"/>
        <v>-4.2282656072449411E-3</v>
      </c>
      <c r="H219" s="8">
        <f t="shared" si="0"/>
        <v>5012.6404248000099</v>
      </c>
      <c r="I219" s="8">
        <f t="shared" si="3"/>
        <v>1.7878230045410432E-5</v>
      </c>
      <c r="J219" s="8">
        <f t="shared" si="1"/>
        <v>-0.7750009268603586</v>
      </c>
    </row>
    <row r="220" spans="1:10" ht="14.25" customHeight="1" x14ac:dyDescent="0.35">
      <c r="A220" s="6">
        <v>44501</v>
      </c>
      <c r="B220" s="8">
        <v>71</v>
      </c>
      <c r="C220" s="8">
        <v>71.599997999999999</v>
      </c>
      <c r="D220" s="8">
        <v>70.599997999999999</v>
      </c>
      <c r="E220" s="8">
        <v>70.849997999999999</v>
      </c>
      <c r="F220" s="8">
        <v>70.849997999999999</v>
      </c>
      <c r="G220" s="8">
        <f t="shared" si="2"/>
        <v>7.0589483548245317E-4</v>
      </c>
      <c r="H220" s="8">
        <f t="shared" si="0"/>
        <v>5019.7222166000038</v>
      </c>
      <c r="I220" s="8">
        <f t="shared" si="3"/>
        <v>4.9828751876079959E-7</v>
      </c>
      <c r="J220" s="8">
        <f t="shared" si="1"/>
        <v>-0.76932990954241343</v>
      </c>
    </row>
    <row r="221" spans="1:10" ht="14.25" customHeight="1" x14ac:dyDescent="0.35">
      <c r="A221" s="6">
        <v>44502</v>
      </c>
      <c r="B221" s="8">
        <v>71.199996999999996</v>
      </c>
      <c r="C221" s="8">
        <v>71.550003000000004</v>
      </c>
      <c r="D221" s="8">
        <v>70.5</v>
      </c>
      <c r="E221" s="8">
        <v>70.900002000000001</v>
      </c>
      <c r="F221" s="8">
        <v>70.900002000000001</v>
      </c>
      <c r="G221" s="8">
        <f t="shared" si="2"/>
        <v>7.0552383878927122E-4</v>
      </c>
      <c r="H221" s="8">
        <f t="shared" si="0"/>
        <v>5026.8102836000044</v>
      </c>
      <c r="I221" s="8">
        <f t="shared" si="3"/>
        <v>4.9776388709994957E-7</v>
      </c>
      <c r="J221" s="8">
        <f t="shared" si="1"/>
        <v>-0.76365787133926188</v>
      </c>
    </row>
    <row r="222" spans="1:10" ht="14.25" customHeight="1" x14ac:dyDescent="0.35">
      <c r="A222" s="6">
        <v>44503</v>
      </c>
      <c r="B222" s="8">
        <v>70.900002000000001</v>
      </c>
      <c r="C222" s="8">
        <v>71.25</v>
      </c>
      <c r="D222" s="8">
        <v>69.25</v>
      </c>
      <c r="E222" s="8">
        <v>69.699996999999996</v>
      </c>
      <c r="F222" s="8">
        <v>69.699996999999996</v>
      </c>
      <c r="G222" s="8">
        <f t="shared" si="2"/>
        <v>-1.7070187021955813E-2</v>
      </c>
      <c r="H222" s="8">
        <f t="shared" si="0"/>
        <v>4858.0895818000081</v>
      </c>
      <c r="I222" s="8">
        <f t="shared" si="3"/>
        <v>2.9139128496454865E-4</v>
      </c>
      <c r="J222" s="8">
        <f t="shared" si="1"/>
        <v>-0.89977646593114924</v>
      </c>
    </row>
    <row r="223" spans="1:10" ht="14.25" customHeight="1" x14ac:dyDescent="0.35">
      <c r="A223" s="6">
        <v>44504</v>
      </c>
      <c r="B223" s="8">
        <v>69.599997999999999</v>
      </c>
      <c r="C223" s="8">
        <v>70.900002000000001</v>
      </c>
      <c r="D223" s="8">
        <v>69.599997999999999</v>
      </c>
      <c r="E223" s="8">
        <v>70.550003000000004</v>
      </c>
      <c r="F223" s="8">
        <v>70.550003000000004</v>
      </c>
      <c r="G223" s="8">
        <f t="shared" si="2"/>
        <v>1.2121446096985237E-2</v>
      </c>
      <c r="H223" s="8">
        <f t="shared" si="0"/>
        <v>4977.3029233000098</v>
      </c>
      <c r="I223" s="8">
        <f t="shared" si="3"/>
        <v>1.4692945548211862E-4</v>
      </c>
      <c r="J223" s="8">
        <f t="shared" si="1"/>
        <v>-0.80335884924232503</v>
      </c>
    </row>
    <row r="224" spans="1:10" ht="14.25" customHeight="1" x14ac:dyDescent="0.35">
      <c r="A224" s="6">
        <v>44508</v>
      </c>
      <c r="B224" s="8">
        <v>70.800003000000004</v>
      </c>
      <c r="C224" s="8">
        <v>73.199996999999996</v>
      </c>
      <c r="D224" s="8">
        <v>70.550003000000004</v>
      </c>
      <c r="E224" s="8">
        <v>72.5</v>
      </c>
      <c r="F224" s="8">
        <v>72.5</v>
      </c>
      <c r="G224" s="8">
        <f t="shared" si="2"/>
        <v>2.726484103877367E-2</v>
      </c>
      <c r="H224" s="8">
        <f t="shared" si="0"/>
        <v>5256.25</v>
      </c>
      <c r="I224" s="8">
        <f t="shared" si="3"/>
        <v>7.4337155686959693E-4</v>
      </c>
      <c r="J224" s="8">
        <f t="shared" si="1"/>
        <v>-0.58216739495805525</v>
      </c>
    </row>
    <row r="225" spans="1:10" ht="14.25" customHeight="1" x14ac:dyDescent="0.35">
      <c r="A225" s="6">
        <v>44509</v>
      </c>
      <c r="B225" s="8">
        <v>72.75</v>
      </c>
      <c r="C225" s="8">
        <v>75.5</v>
      </c>
      <c r="D225" s="8">
        <v>72.349997999999999</v>
      </c>
      <c r="E225" s="8">
        <v>74.349997999999999</v>
      </c>
      <c r="F225" s="8">
        <v>74.349997999999999</v>
      </c>
      <c r="G225" s="8">
        <f t="shared" si="2"/>
        <v>2.5197084145736379E-2</v>
      </c>
      <c r="H225" s="8">
        <f t="shared" si="0"/>
        <v>5527.9222026000043</v>
      </c>
      <c r="I225" s="8">
        <f t="shared" si="3"/>
        <v>6.3489304944731959E-4</v>
      </c>
      <c r="J225" s="8">
        <f t="shared" si="1"/>
        <v>-0.37231899619488223</v>
      </c>
    </row>
    <row r="226" spans="1:10" ht="14.25" customHeight="1" x14ac:dyDescent="0.35">
      <c r="A226" s="6">
        <v>44510</v>
      </c>
      <c r="B226" s="8">
        <v>74.400002000000001</v>
      </c>
      <c r="C226" s="8">
        <v>75.699996999999996</v>
      </c>
      <c r="D226" s="8">
        <v>73.300003000000004</v>
      </c>
      <c r="E226" s="8">
        <v>73.5</v>
      </c>
      <c r="F226" s="8">
        <v>73.5</v>
      </c>
      <c r="G226" s="8">
        <f t="shared" si="2"/>
        <v>-1.1498239787574464E-2</v>
      </c>
      <c r="H226" s="8">
        <f t="shared" si="0"/>
        <v>5402.25</v>
      </c>
      <c r="I226" s="8">
        <f t="shared" si="3"/>
        <v>1.3220951821256048E-4</v>
      </c>
      <c r="J226" s="8">
        <f t="shared" si="1"/>
        <v>-0.46873570543018928</v>
      </c>
    </row>
    <row r="227" spans="1:10" ht="14.25" customHeight="1" x14ac:dyDescent="0.35">
      <c r="A227" s="6">
        <v>44511</v>
      </c>
      <c r="B227" s="8">
        <v>73.800003000000004</v>
      </c>
      <c r="C227" s="8">
        <v>74.300003000000004</v>
      </c>
      <c r="D227" s="8">
        <v>72.300003000000004</v>
      </c>
      <c r="E227" s="8">
        <v>73.199996999999996</v>
      </c>
      <c r="F227" s="8">
        <v>73.199996999999996</v>
      </c>
      <c r="G227" s="8">
        <f t="shared" si="2"/>
        <v>-4.0900262351325741E-3</v>
      </c>
      <c r="H227" s="8">
        <f t="shared" si="0"/>
        <v>5358.2395608000088</v>
      </c>
      <c r="I227" s="8">
        <f t="shared" si="3"/>
        <v>1.6728314604072739E-5</v>
      </c>
      <c r="J227" s="8">
        <f t="shared" si="1"/>
        <v>-0.5027655525836181</v>
      </c>
    </row>
    <row r="228" spans="1:10" ht="14.25" customHeight="1" x14ac:dyDescent="0.35">
      <c r="A228" s="6">
        <v>44512</v>
      </c>
      <c r="B228" s="8">
        <v>73.25</v>
      </c>
      <c r="C228" s="8">
        <v>76</v>
      </c>
      <c r="D228" s="8">
        <v>72.599997999999999</v>
      </c>
      <c r="E228" s="8">
        <v>74</v>
      </c>
      <c r="F228" s="8">
        <v>74</v>
      </c>
      <c r="G228" s="8">
        <f t="shared" si="2"/>
        <v>1.0869713220511425E-2</v>
      </c>
      <c r="H228" s="8">
        <f t="shared" si="0"/>
        <v>5476</v>
      </c>
      <c r="I228" s="8">
        <f t="shared" si="3"/>
        <v>1.1815066549616085E-4</v>
      </c>
      <c r="J228" s="8">
        <f t="shared" si="1"/>
        <v>-0.41201986066625623</v>
      </c>
    </row>
    <row r="229" spans="1:10" ht="14.25" customHeight="1" x14ac:dyDescent="0.35">
      <c r="A229" s="6">
        <v>44515</v>
      </c>
      <c r="B229" s="8">
        <v>73</v>
      </c>
      <c r="C229" s="8">
        <v>74.349997999999999</v>
      </c>
      <c r="D229" s="8">
        <v>70.699996999999996</v>
      </c>
      <c r="E229" s="8">
        <v>71.25</v>
      </c>
      <c r="F229" s="8">
        <v>71.25</v>
      </c>
      <c r="G229" s="8">
        <f t="shared" si="2"/>
        <v>-3.7870274055409853E-2</v>
      </c>
      <c r="H229" s="8">
        <f t="shared" si="0"/>
        <v>5076.5625</v>
      </c>
      <c r="I229" s="8">
        <f t="shared" si="3"/>
        <v>1.4341576570318486E-3</v>
      </c>
      <c r="J229" s="8">
        <f t="shared" si="1"/>
        <v>-0.72395700686788789</v>
      </c>
    </row>
    <row r="230" spans="1:10" ht="14.25" customHeight="1" x14ac:dyDescent="0.35">
      <c r="A230" s="6">
        <v>44516</v>
      </c>
      <c r="B230" s="8">
        <v>72.5</v>
      </c>
      <c r="C230" s="8">
        <v>79.400002000000001</v>
      </c>
      <c r="D230" s="8">
        <v>71.5</v>
      </c>
      <c r="E230" s="8">
        <v>78.150002000000001</v>
      </c>
      <c r="F230" s="8">
        <v>78.150002000000001</v>
      </c>
      <c r="G230" s="8">
        <f t="shared" si="2"/>
        <v>9.2435263310536031E-2</v>
      </c>
      <c r="H230" s="8">
        <f t="shared" si="0"/>
        <v>6107.4228126000044</v>
      </c>
      <c r="I230" s="8">
        <f t="shared" si="3"/>
        <v>8.5442779032881278E-3</v>
      </c>
      <c r="J230" s="8">
        <f t="shared" si="1"/>
        <v>5.8721877737766957E-2</v>
      </c>
    </row>
    <row r="231" spans="1:10" ht="14.25" customHeight="1" x14ac:dyDescent="0.35">
      <c r="A231" s="6">
        <v>44517</v>
      </c>
      <c r="B231" s="8">
        <v>78.900002000000001</v>
      </c>
      <c r="C231" s="8">
        <v>79.349997999999999</v>
      </c>
      <c r="D231" s="8">
        <v>76.099997999999999</v>
      </c>
      <c r="E231" s="8">
        <v>78.099997999999999</v>
      </c>
      <c r="F231" s="8">
        <v>78.099997999999999</v>
      </c>
      <c r="G231" s="8">
        <f t="shared" si="2"/>
        <v>-6.4005122185062315E-4</v>
      </c>
      <c r="H231" s="8">
        <f t="shared" si="0"/>
        <v>6099.6096876000038</v>
      </c>
      <c r="I231" s="8">
        <f t="shared" si="3"/>
        <v>4.0966556659247562E-7</v>
      </c>
      <c r="J231" s="8">
        <f t="shared" si="1"/>
        <v>5.3049839534615402E-2</v>
      </c>
    </row>
    <row r="232" spans="1:10" ht="14.25" customHeight="1" x14ac:dyDescent="0.35">
      <c r="A232" s="6">
        <v>44518</v>
      </c>
      <c r="B232" s="8">
        <v>77.949996999999996</v>
      </c>
      <c r="C232" s="8">
        <v>78.599997999999999</v>
      </c>
      <c r="D232" s="8">
        <v>74.5</v>
      </c>
      <c r="E232" s="8">
        <v>77.400002000000001</v>
      </c>
      <c r="F232" s="8">
        <v>77.400002000000001</v>
      </c>
      <c r="G232" s="8">
        <f t="shared" si="2"/>
        <v>-9.003224801970881E-3</v>
      </c>
      <c r="H232" s="8">
        <f t="shared" si="0"/>
        <v>5990.7603096000039</v>
      </c>
      <c r="I232" s="8">
        <f t="shared" si="3"/>
        <v>8.1058056834823613E-5</v>
      </c>
      <c r="J232" s="8">
        <f t="shared" si="1"/>
        <v>-2.6351889408132573E-2</v>
      </c>
    </row>
    <row r="233" spans="1:10" ht="14.25" customHeight="1" x14ac:dyDescent="0.35">
      <c r="A233" s="6">
        <v>44522</v>
      </c>
      <c r="B233" s="8">
        <v>77.75</v>
      </c>
      <c r="C233" s="8">
        <v>80.099997999999999</v>
      </c>
      <c r="D233" s="8">
        <v>75.599997999999999</v>
      </c>
      <c r="E233" s="8">
        <v>78.5</v>
      </c>
      <c r="F233" s="8">
        <v>78.5</v>
      </c>
      <c r="G233" s="8">
        <f t="shared" si="2"/>
        <v>1.4111818352888283E-2</v>
      </c>
      <c r="H233" s="8">
        <f t="shared" si="0"/>
        <v>6162.25</v>
      </c>
      <c r="I233" s="8">
        <f t="shared" si="3"/>
        <v>1.9914341722491457E-4</v>
      </c>
      <c r="J233" s="8">
        <f t="shared" si="1"/>
        <v>9.8422742209140948E-2</v>
      </c>
    </row>
    <row r="234" spans="1:10" ht="14.25" customHeight="1" x14ac:dyDescent="0.35">
      <c r="A234" s="6">
        <v>44523</v>
      </c>
      <c r="B234" s="8">
        <v>79.900002000000001</v>
      </c>
      <c r="C234" s="8">
        <v>85.150002000000001</v>
      </c>
      <c r="D234" s="8">
        <v>77.699996999999996</v>
      </c>
      <c r="E234" s="8">
        <v>84.449996999999996</v>
      </c>
      <c r="F234" s="8">
        <v>84.449996999999996</v>
      </c>
      <c r="G234" s="8">
        <f t="shared" si="2"/>
        <v>7.306098294146704E-2</v>
      </c>
      <c r="H234" s="8">
        <f t="shared" si="0"/>
        <v>7131.8019933000087</v>
      </c>
      <c r="I234" s="8">
        <f t="shared" si="3"/>
        <v>5.3379072283733378E-3</v>
      </c>
      <c r="J234" s="8">
        <f t="shared" si="1"/>
        <v>0.77334095460487484</v>
      </c>
    </row>
    <row r="235" spans="1:10" ht="14.25" customHeight="1" x14ac:dyDescent="0.35">
      <c r="A235" s="6">
        <v>44524</v>
      </c>
      <c r="B235" s="8">
        <v>85.150002000000001</v>
      </c>
      <c r="C235" s="8">
        <v>87.300003000000004</v>
      </c>
      <c r="D235" s="8">
        <v>81.550003000000004</v>
      </c>
      <c r="E235" s="8">
        <v>82.849997999999999</v>
      </c>
      <c r="F235" s="8">
        <v>82.849997999999999</v>
      </c>
      <c r="G235" s="8">
        <f t="shared" si="2"/>
        <v>-1.9127887997270113E-2</v>
      </c>
      <c r="H235" s="8">
        <f t="shared" si="0"/>
        <v>6864.1221686000035</v>
      </c>
      <c r="I235" s="8">
        <f t="shared" si="3"/>
        <v>3.6587609923611006E-4</v>
      </c>
      <c r="J235" s="8">
        <f t="shared" si="1"/>
        <v>0.59185036479197906</v>
      </c>
    </row>
    <row r="236" spans="1:10" ht="14.25" customHeight="1" x14ac:dyDescent="0.35">
      <c r="A236" s="6">
        <v>44525</v>
      </c>
      <c r="B236" s="8">
        <v>82.5</v>
      </c>
      <c r="C236" s="8">
        <v>83.400002000000001</v>
      </c>
      <c r="D236" s="8">
        <v>80.300003000000004</v>
      </c>
      <c r="E236" s="8">
        <v>80.900002000000001</v>
      </c>
      <c r="F236" s="8">
        <v>80.900002000000001</v>
      </c>
      <c r="G236" s="8">
        <f t="shared" si="2"/>
        <v>-2.3817870946235033E-2</v>
      </c>
      <c r="H236" s="8">
        <f t="shared" si="0"/>
        <v>6544.8103236000043</v>
      </c>
      <c r="I236" s="8">
        <f t="shared" si="3"/>
        <v>5.672909764115069E-4</v>
      </c>
      <c r="J236" s="8">
        <f t="shared" si="1"/>
        <v>0.37065902393939859</v>
      </c>
    </row>
    <row r="237" spans="1:10" ht="14.25" customHeight="1" x14ac:dyDescent="0.35">
      <c r="A237" s="6">
        <v>44526</v>
      </c>
      <c r="B237" s="8">
        <v>78.25</v>
      </c>
      <c r="C237" s="8">
        <v>79.400002000000001</v>
      </c>
      <c r="D237" s="8">
        <v>74.25</v>
      </c>
      <c r="E237" s="8">
        <v>75.449996999999996</v>
      </c>
      <c r="F237" s="8">
        <v>75.449996999999996</v>
      </c>
      <c r="G237" s="8">
        <f t="shared" si="2"/>
        <v>-6.9743703333898954E-2</v>
      </c>
      <c r="H237" s="8">
        <f t="shared" si="0"/>
        <v>5692.7020473000084</v>
      </c>
      <c r="I237" s="8">
        <f t="shared" si="3"/>
        <v>4.8641841547269081E-3</v>
      </c>
      <c r="J237" s="8">
        <f t="shared" si="1"/>
        <v>-0.24754425114591949</v>
      </c>
    </row>
    <row r="238" spans="1:10" ht="14.25" customHeight="1" x14ac:dyDescent="0.35">
      <c r="A238" s="6">
        <v>44529</v>
      </c>
      <c r="B238" s="8">
        <v>72.099997999999999</v>
      </c>
      <c r="C238" s="8">
        <v>73</v>
      </c>
      <c r="D238" s="8">
        <v>69.5</v>
      </c>
      <c r="E238" s="8">
        <v>70.75</v>
      </c>
      <c r="F238" s="8">
        <v>70.75</v>
      </c>
      <c r="G238" s="8">
        <f t="shared" si="2"/>
        <v>-6.4317608929078604E-2</v>
      </c>
      <c r="H238" s="8">
        <f t="shared" si="0"/>
        <v>5005.5625</v>
      </c>
      <c r="I238" s="8">
        <f t="shared" si="3"/>
        <v>4.1367548183538919E-3</v>
      </c>
      <c r="J238" s="8">
        <f t="shared" si="1"/>
        <v>-0.78067285163182087</v>
      </c>
    </row>
    <row r="239" spans="1:10" ht="14.25" customHeight="1" x14ac:dyDescent="0.35">
      <c r="A239" s="6">
        <v>44530</v>
      </c>
      <c r="B239" s="8">
        <v>70.099997999999999</v>
      </c>
      <c r="C239" s="8">
        <v>73.25</v>
      </c>
      <c r="D239" s="8">
        <v>69.050003000000004</v>
      </c>
      <c r="E239" s="8">
        <v>70.099997999999999</v>
      </c>
      <c r="F239" s="8">
        <v>70.099997999999999</v>
      </c>
      <c r="G239" s="8">
        <f t="shared" si="2"/>
        <v>-9.2297710134734492E-3</v>
      </c>
      <c r="H239" s="8">
        <f t="shared" si="0"/>
        <v>4914.0097196000042</v>
      </c>
      <c r="I239" s="8">
        <f t="shared" si="3"/>
        <v>8.5188672961154709E-5</v>
      </c>
      <c r="J239" s="8">
        <f t="shared" si="1"/>
        <v>-0.85440367668831296</v>
      </c>
    </row>
    <row r="240" spans="1:10" ht="14.25" customHeight="1" x14ac:dyDescent="0.35">
      <c r="A240" s="6">
        <v>44531</v>
      </c>
      <c r="B240" s="8">
        <v>70.949996999999996</v>
      </c>
      <c r="C240" s="8">
        <v>72.150002000000001</v>
      </c>
      <c r="D240" s="8">
        <v>69.25</v>
      </c>
      <c r="E240" s="8">
        <v>71.150002000000001</v>
      </c>
      <c r="F240" s="8">
        <v>71.150002000000001</v>
      </c>
      <c r="G240" s="8">
        <f t="shared" si="2"/>
        <v>1.4867587135614913E-2</v>
      </c>
      <c r="H240" s="8">
        <f t="shared" si="0"/>
        <v>5062.3227846000045</v>
      </c>
      <c r="I240" s="8">
        <f t="shared" si="3"/>
        <v>2.2104514723510205E-4</v>
      </c>
      <c r="J240" s="8">
        <f t="shared" si="1"/>
        <v>-0.73529994895729534</v>
      </c>
    </row>
    <row r="241" spans="1:10" ht="14.25" customHeight="1" x14ac:dyDescent="0.35">
      <c r="A241" s="6">
        <v>44532</v>
      </c>
      <c r="B241" s="8">
        <v>71.199996999999996</v>
      </c>
      <c r="C241" s="8">
        <v>72.400002000000001</v>
      </c>
      <c r="D241" s="8">
        <v>70.199996999999996</v>
      </c>
      <c r="E241" s="8">
        <v>71.400002000000001</v>
      </c>
      <c r="F241" s="8">
        <v>71.400002000000001</v>
      </c>
      <c r="G241" s="8">
        <f t="shared" si="2"/>
        <v>3.5075447112541723E-3</v>
      </c>
      <c r="H241" s="8">
        <f t="shared" si="0"/>
        <v>5097.9602856000038</v>
      </c>
      <c r="I241" s="8">
        <f t="shared" si="3"/>
        <v>1.2302869901447115E-5</v>
      </c>
      <c r="J241" s="8">
        <f t="shared" si="1"/>
        <v>-0.70694202657532879</v>
      </c>
    </row>
    <row r="242" spans="1:10" ht="14.25" customHeight="1" x14ac:dyDescent="0.35">
      <c r="A242" s="6">
        <v>44533</v>
      </c>
      <c r="B242" s="8">
        <v>71.400002000000001</v>
      </c>
      <c r="C242" s="8">
        <v>72.25</v>
      </c>
      <c r="D242" s="8">
        <v>70.199996999999996</v>
      </c>
      <c r="E242" s="8">
        <v>71.300003000000004</v>
      </c>
      <c r="F242" s="8">
        <v>71.300003000000004</v>
      </c>
      <c r="G242" s="8">
        <f t="shared" si="2"/>
        <v>-1.4015278607570237E-3</v>
      </c>
      <c r="H242" s="8">
        <f t="shared" si="0"/>
        <v>5083.6904278000093</v>
      </c>
      <c r="I242" s="8">
        <f t="shared" si="3"/>
        <v>1.9642803444781592E-6</v>
      </c>
      <c r="J242" s="8">
        <f t="shared" si="1"/>
        <v>-0.7182850820964255</v>
      </c>
    </row>
    <row r="243" spans="1:10" ht="14.25" customHeight="1" x14ac:dyDescent="0.35">
      <c r="A243" s="6">
        <v>44536</v>
      </c>
      <c r="B243" s="8">
        <v>70.849997999999999</v>
      </c>
      <c r="C243" s="8">
        <v>71.699996999999996</v>
      </c>
      <c r="D243" s="8">
        <v>68.099997999999999</v>
      </c>
      <c r="E243" s="8">
        <v>68.849997999999999</v>
      </c>
      <c r="F243" s="8">
        <v>68.849997999999999</v>
      </c>
      <c r="G243" s="8">
        <f t="shared" si="2"/>
        <v>-3.496617336997878E-2</v>
      </c>
      <c r="H243" s="8">
        <f t="shared" si="0"/>
        <v>4740.3222246000041</v>
      </c>
      <c r="I243" s="8">
        <f t="shared" si="3"/>
        <v>1.2226332801394133E-3</v>
      </c>
      <c r="J243" s="8">
        <f t="shared" si="1"/>
        <v>-0.99619328859814549</v>
      </c>
    </row>
    <row r="244" spans="1:10" ht="14.25" customHeight="1" x14ac:dyDescent="0.35">
      <c r="A244" s="6">
        <v>44537</v>
      </c>
      <c r="B244" s="8">
        <v>69.400002000000001</v>
      </c>
      <c r="C244" s="8">
        <v>70.349997999999999</v>
      </c>
      <c r="D244" s="8">
        <v>67.849997999999999</v>
      </c>
      <c r="E244" s="8">
        <v>68.449996999999996</v>
      </c>
      <c r="F244" s="8">
        <v>68.449996999999996</v>
      </c>
      <c r="G244" s="8">
        <f t="shared" si="2"/>
        <v>-5.8266882191614234E-3</v>
      </c>
      <c r="H244" s="8">
        <f t="shared" si="0"/>
        <v>4685.4020893000088</v>
      </c>
      <c r="I244" s="8">
        <f t="shared" si="3"/>
        <v>3.3950295603314516E-5</v>
      </c>
      <c r="J244" s="8">
        <f t="shared" si="1"/>
        <v>-1.0415660778409819</v>
      </c>
    </row>
    <row r="245" spans="1:10" ht="14.25" customHeight="1" x14ac:dyDescent="0.35">
      <c r="A245" s="6">
        <v>44538</v>
      </c>
      <c r="B245" s="8">
        <v>66.150002000000001</v>
      </c>
      <c r="C245" s="8">
        <v>69.300003000000004</v>
      </c>
      <c r="D245" s="8">
        <v>66.150002000000001</v>
      </c>
      <c r="E245" s="8">
        <v>67.75</v>
      </c>
      <c r="F245" s="8">
        <v>67.75</v>
      </c>
      <c r="G245" s="8">
        <f t="shared" si="2"/>
        <v>-1.0279048147035248E-2</v>
      </c>
      <c r="H245" s="8">
        <f t="shared" si="0"/>
        <v>4590.0625</v>
      </c>
      <c r="I245" s="8">
        <f t="shared" si="3"/>
        <v>1.0565883080906876E-4</v>
      </c>
      <c r="J245" s="8">
        <f t="shared" si="1"/>
        <v>-1.120967920215419</v>
      </c>
    </row>
    <row r="246" spans="1:10" ht="14.25" customHeight="1" x14ac:dyDescent="0.35">
      <c r="A246" s="6">
        <v>44539</v>
      </c>
      <c r="B246" s="8">
        <v>68</v>
      </c>
      <c r="C246" s="8">
        <v>71.650002000000001</v>
      </c>
      <c r="D246" s="8">
        <v>68</v>
      </c>
      <c r="E246" s="8">
        <v>70.449996999999996</v>
      </c>
      <c r="F246" s="8">
        <v>70.449996999999996</v>
      </c>
      <c r="G246" s="8">
        <f t="shared" si="2"/>
        <v>3.9078736001485405E-2</v>
      </c>
      <c r="H246" s="8">
        <f t="shared" si="0"/>
        <v>4963.2020773000086</v>
      </c>
      <c r="I246" s="8">
        <f t="shared" si="3"/>
        <v>1.5271476074737915E-3</v>
      </c>
      <c r="J246" s="8">
        <f t="shared" si="1"/>
        <v>-0.8147026987852497</v>
      </c>
    </row>
    <row r="247" spans="1:10" ht="14.25" customHeight="1" x14ac:dyDescent="0.35">
      <c r="A247" s="6">
        <v>44540</v>
      </c>
      <c r="B247" s="8">
        <v>69.849997999999999</v>
      </c>
      <c r="C247" s="8">
        <v>70.75</v>
      </c>
      <c r="D247" s="8">
        <v>69.099997999999999</v>
      </c>
      <c r="E247" s="8">
        <v>70.349997999999999</v>
      </c>
      <c r="F247" s="8">
        <v>70.349997999999999</v>
      </c>
      <c r="G247" s="8">
        <f t="shared" si="2"/>
        <v>-1.4204406301802561E-3</v>
      </c>
      <c r="H247" s="8">
        <f t="shared" si="0"/>
        <v>4949.1222186000041</v>
      </c>
      <c r="I247" s="8">
        <f t="shared" si="3"/>
        <v>2.0176515838668832E-6</v>
      </c>
      <c r="J247" s="8">
        <f t="shared" si="1"/>
        <v>-0.82604575430634641</v>
      </c>
    </row>
    <row r="248" spans="1:10" ht="14.25" customHeight="1" x14ac:dyDescent="0.3"/>
    <row r="249" spans="1:10" ht="14.25" customHeight="1" x14ac:dyDescent="0.3"/>
    <row r="250" spans="1:10" ht="14.25" customHeight="1" x14ac:dyDescent="0.3"/>
    <row r="251" spans="1:10" ht="14.25" customHeight="1" x14ac:dyDescent="0.3"/>
    <row r="252" spans="1:10" ht="14.25" customHeight="1" x14ac:dyDescent="0.3"/>
    <row r="253" spans="1:10" ht="14.25" customHeight="1" x14ac:dyDescent="0.3"/>
    <row r="254" spans="1:10" ht="14.25" customHeight="1" x14ac:dyDescent="0.3"/>
    <row r="255" spans="1:10" ht="14.25" customHeight="1" x14ac:dyDescent="0.3"/>
    <row r="256" spans="1:10"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conditionalFormatting sqref="G2:G247">
    <cfRule type="cellIs" dxfId="1" priority="1" operator="greaterThan">
      <formula>0</formula>
    </cfRule>
  </conditionalFormatting>
  <conditionalFormatting sqref="G2:G247">
    <cfRule type="cellIs" dxfId="0" priority="2" operator="lessThan">
      <formula>0</formula>
    </cfRule>
  </conditionalFormatting>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00"/>
  <sheetViews>
    <sheetView workbookViewId="0"/>
  </sheetViews>
  <sheetFormatPr defaultColWidth="12.6640625" defaultRowHeight="15" customHeight="1" x14ac:dyDescent="0.3"/>
  <cols>
    <col min="1" max="1" width="22.9140625" customWidth="1"/>
    <col min="2" max="2" width="12.9140625" customWidth="1"/>
    <col min="3" max="26" width="7.6640625" customWidth="1"/>
  </cols>
  <sheetData>
    <row r="1" spans="1:17" ht="14.25" customHeight="1" x14ac:dyDescent="0.35">
      <c r="A1" s="19" t="s">
        <v>34</v>
      </c>
      <c r="B1" s="20">
        <v>0.05</v>
      </c>
      <c r="D1" s="21" t="s">
        <v>35</v>
      </c>
      <c r="E1" s="22"/>
      <c r="F1" s="22"/>
      <c r="G1" s="22"/>
      <c r="H1" s="22"/>
      <c r="I1" s="22"/>
      <c r="J1" s="22"/>
    </row>
    <row r="2" spans="1:17" ht="14.25" customHeight="1" x14ac:dyDescent="0.35">
      <c r="A2" s="23"/>
    </row>
    <row r="3" spans="1:17" ht="14.25" customHeight="1" x14ac:dyDescent="0.35">
      <c r="A3" s="24" t="s">
        <v>36</v>
      </c>
    </row>
    <row r="4" spans="1:17" ht="14.25" customHeight="1" x14ac:dyDescent="0.35">
      <c r="A4" s="23"/>
      <c r="F4" s="25" t="s">
        <v>37</v>
      </c>
      <c r="G4" s="26"/>
      <c r="H4" s="26"/>
      <c r="I4" s="26"/>
      <c r="J4" s="26"/>
      <c r="K4" s="26"/>
      <c r="L4" s="26"/>
      <c r="M4" s="26"/>
      <c r="N4" s="26"/>
      <c r="O4" s="26"/>
      <c r="P4" s="26"/>
      <c r="Q4" s="26"/>
    </row>
    <row r="5" spans="1:17" ht="14.25" customHeight="1" x14ac:dyDescent="0.35">
      <c r="A5" s="27" t="s">
        <v>38</v>
      </c>
      <c r="B5" s="10">
        <v>4.4035119097910933E-4</v>
      </c>
      <c r="F5" s="28"/>
      <c r="G5" s="28"/>
      <c r="H5" s="28"/>
      <c r="I5" s="28"/>
      <c r="J5" s="28"/>
      <c r="K5" s="28"/>
      <c r="L5" s="28"/>
      <c r="M5" s="28"/>
      <c r="N5" s="28"/>
      <c r="O5" s="28"/>
      <c r="P5" s="28"/>
      <c r="Q5" s="28"/>
    </row>
    <row r="6" spans="1:17" ht="14.25" customHeight="1" x14ac:dyDescent="0.35">
      <c r="A6" s="27" t="s">
        <v>39</v>
      </c>
      <c r="B6" s="29">
        <v>1.519E-2</v>
      </c>
      <c r="F6" s="28"/>
      <c r="G6" s="28"/>
      <c r="H6" s="28"/>
      <c r="I6" s="28"/>
      <c r="J6" s="28"/>
      <c r="K6" s="28"/>
      <c r="L6" s="28"/>
      <c r="M6" s="28"/>
      <c r="N6" s="28"/>
      <c r="O6" s="28"/>
      <c r="P6" s="28"/>
      <c r="Q6" s="28"/>
    </row>
    <row r="7" spans="1:17" ht="14.25" customHeight="1" x14ac:dyDescent="0.35">
      <c r="A7" s="27" t="s">
        <v>40</v>
      </c>
      <c r="B7" s="26">
        <f>(B5-B1)/B6</f>
        <v>-3.2626496911797824</v>
      </c>
      <c r="F7" s="28"/>
      <c r="G7" s="28"/>
      <c r="H7" s="28"/>
      <c r="I7" s="28"/>
      <c r="J7" s="28"/>
      <c r="K7" s="28"/>
      <c r="L7" s="28"/>
      <c r="M7" s="28"/>
      <c r="N7" s="28"/>
      <c r="O7" s="28"/>
      <c r="P7" s="28"/>
      <c r="Q7" s="28"/>
    </row>
    <row r="8" spans="1:17" ht="14.25" customHeight="1" x14ac:dyDescent="0.35">
      <c r="A8" s="23"/>
      <c r="F8" s="28"/>
      <c r="G8" s="28"/>
      <c r="H8" s="28"/>
      <c r="I8" s="28"/>
      <c r="J8" s="28"/>
      <c r="K8" s="28"/>
      <c r="L8" s="28"/>
      <c r="M8" s="28"/>
      <c r="N8" s="28"/>
      <c r="O8" s="28"/>
      <c r="P8" s="28"/>
      <c r="Q8" s="28"/>
    </row>
    <row r="9" spans="1:17" ht="14.25" customHeight="1" x14ac:dyDescent="0.35">
      <c r="A9" s="24" t="s">
        <v>41</v>
      </c>
      <c r="F9" s="28"/>
      <c r="G9" s="28"/>
      <c r="H9" s="28"/>
      <c r="I9" s="28"/>
      <c r="J9" s="28"/>
      <c r="K9" s="28"/>
      <c r="L9" s="28"/>
      <c r="M9" s="28"/>
      <c r="N9" s="28"/>
      <c r="O9" s="28"/>
      <c r="P9" s="28"/>
      <c r="Q9" s="28"/>
    </row>
    <row r="10" spans="1:17" ht="14.25" customHeight="1" x14ac:dyDescent="0.35">
      <c r="A10" s="23"/>
      <c r="F10" s="28"/>
      <c r="G10" s="28"/>
      <c r="H10" s="28"/>
      <c r="I10" s="28"/>
      <c r="J10" s="28"/>
      <c r="K10" s="28"/>
      <c r="L10" s="28"/>
      <c r="M10" s="28"/>
      <c r="N10" s="28"/>
      <c r="O10" s="28"/>
      <c r="P10" s="28"/>
      <c r="Q10" s="28"/>
    </row>
    <row r="11" spans="1:17" ht="14.25" customHeight="1" x14ac:dyDescent="0.35">
      <c r="A11" s="27" t="s">
        <v>38</v>
      </c>
      <c r="B11" s="10">
        <v>1.8006447913971515E-3</v>
      </c>
      <c r="F11" s="28"/>
      <c r="G11" s="28"/>
      <c r="H11" s="28"/>
      <c r="I11" s="28"/>
      <c r="J11" s="28"/>
      <c r="K11" s="28"/>
      <c r="L11" s="28"/>
      <c r="M11" s="28"/>
      <c r="N11" s="28"/>
      <c r="O11" s="28"/>
      <c r="P11" s="28"/>
      <c r="Q11" s="28"/>
    </row>
    <row r="12" spans="1:17" ht="14.25" customHeight="1" x14ac:dyDescent="0.35">
      <c r="A12" s="27" t="s">
        <v>39</v>
      </c>
      <c r="B12" s="9">
        <v>2.3060021676759298E-2</v>
      </c>
      <c r="F12" s="28"/>
      <c r="G12" s="28"/>
      <c r="H12" s="28"/>
      <c r="I12" s="28"/>
      <c r="J12" s="28"/>
      <c r="K12" s="28"/>
      <c r="L12" s="28"/>
      <c r="M12" s="28"/>
      <c r="N12" s="28"/>
      <c r="O12" s="28"/>
      <c r="P12" s="28"/>
      <c r="Q12" s="28"/>
    </row>
    <row r="13" spans="1:17" ht="14.25" customHeight="1" x14ac:dyDescent="0.35">
      <c r="A13" s="27" t="s">
        <v>40</v>
      </c>
      <c r="B13" s="26">
        <f>(B11-B1)/B12</f>
        <v>-2.0901695533608216</v>
      </c>
      <c r="F13" s="28"/>
      <c r="G13" s="28"/>
      <c r="H13" s="28"/>
      <c r="I13" s="28"/>
      <c r="J13" s="28"/>
      <c r="K13" s="28"/>
      <c r="L13" s="28"/>
      <c r="M13" s="28"/>
      <c r="N13" s="28"/>
      <c r="O13" s="28"/>
      <c r="P13" s="28"/>
      <c r="Q13" s="28"/>
    </row>
    <row r="14" spans="1:17" ht="14.25" customHeight="1" x14ac:dyDescent="0.35">
      <c r="A14" s="23"/>
      <c r="F14" s="28"/>
      <c r="G14" s="28"/>
      <c r="H14" s="28"/>
      <c r="I14" s="28"/>
      <c r="J14" s="28"/>
      <c r="K14" s="28"/>
      <c r="L14" s="28"/>
      <c r="M14" s="28"/>
      <c r="N14" s="28"/>
      <c r="O14" s="28"/>
      <c r="P14" s="28"/>
      <c r="Q14" s="28"/>
    </row>
    <row r="15" spans="1:17" ht="14.25" customHeight="1" x14ac:dyDescent="0.35">
      <c r="A15" s="24" t="s">
        <v>42</v>
      </c>
      <c r="F15" s="28"/>
      <c r="G15" s="28"/>
      <c r="H15" s="28"/>
      <c r="I15" s="28"/>
      <c r="J15" s="28"/>
      <c r="K15" s="28"/>
      <c r="L15" s="28"/>
      <c r="M15" s="28"/>
      <c r="N15" s="28"/>
      <c r="O15" s="28"/>
      <c r="P15" s="28"/>
      <c r="Q15" s="28"/>
    </row>
    <row r="16" spans="1:17" ht="14.25" customHeight="1" x14ac:dyDescent="0.35">
      <c r="A16" s="23"/>
      <c r="F16" s="28"/>
      <c r="G16" s="28"/>
      <c r="H16" s="28"/>
      <c r="I16" s="28"/>
      <c r="J16" s="28"/>
      <c r="K16" s="28"/>
      <c r="L16" s="28"/>
      <c r="M16" s="28"/>
      <c r="N16" s="28"/>
      <c r="O16" s="28"/>
      <c r="P16" s="28"/>
      <c r="Q16" s="28"/>
    </row>
    <row r="17" spans="1:17" ht="14.25" customHeight="1" x14ac:dyDescent="0.35">
      <c r="A17" s="27" t="s">
        <v>38</v>
      </c>
      <c r="B17" s="10">
        <v>-1.5319800000000001E-3</v>
      </c>
      <c r="F17" s="28"/>
      <c r="G17" s="28"/>
      <c r="H17" s="28"/>
      <c r="I17" s="28"/>
      <c r="J17" s="28"/>
      <c r="K17" s="28"/>
      <c r="L17" s="28"/>
      <c r="M17" s="28"/>
      <c r="N17" s="28"/>
      <c r="O17" s="28"/>
      <c r="P17" s="28"/>
      <c r="Q17" s="28"/>
    </row>
    <row r="18" spans="1:17" ht="14.25" customHeight="1" x14ac:dyDescent="0.35">
      <c r="A18" s="27" t="s">
        <v>39</v>
      </c>
      <c r="B18" s="9">
        <v>2.6836436000000002E-2</v>
      </c>
      <c r="F18" s="28"/>
      <c r="G18" s="28"/>
      <c r="H18" s="28"/>
      <c r="I18" s="28"/>
      <c r="J18" s="28"/>
      <c r="K18" s="28"/>
      <c r="L18" s="28"/>
      <c r="M18" s="28"/>
      <c r="N18" s="28"/>
      <c r="O18" s="28"/>
      <c r="P18" s="28"/>
      <c r="Q18" s="28"/>
    </row>
    <row r="19" spans="1:17" ht="14.25" customHeight="1" x14ac:dyDescent="0.35">
      <c r="A19" s="27" t="s">
        <v>40</v>
      </c>
      <c r="B19" s="26">
        <f>(B17-B1)/B18</f>
        <v>-1.92022442920513</v>
      </c>
      <c r="F19" s="28"/>
      <c r="G19" s="28"/>
      <c r="H19" s="28"/>
      <c r="I19" s="28"/>
      <c r="J19" s="28"/>
      <c r="K19" s="28"/>
      <c r="L19" s="28"/>
      <c r="M19" s="28"/>
      <c r="N19" s="28"/>
      <c r="O19" s="28"/>
      <c r="P19" s="28"/>
      <c r="Q19" s="28"/>
    </row>
    <row r="20" spans="1:17" ht="14.25" customHeight="1" x14ac:dyDescent="0.35">
      <c r="F20" s="28"/>
      <c r="G20" s="28"/>
      <c r="H20" s="28"/>
      <c r="I20" s="28"/>
      <c r="J20" s="28"/>
      <c r="K20" s="28"/>
      <c r="L20" s="28"/>
      <c r="M20" s="28"/>
      <c r="N20" s="28"/>
      <c r="O20" s="28"/>
      <c r="P20" s="28"/>
      <c r="Q20" s="28"/>
    </row>
    <row r="21" spans="1:17" ht="14.25" customHeight="1" x14ac:dyDescent="0.35">
      <c r="F21" s="28"/>
      <c r="G21" s="28"/>
      <c r="H21" s="28"/>
      <c r="I21" s="28"/>
      <c r="J21" s="28"/>
      <c r="K21" s="28"/>
      <c r="L21" s="28"/>
      <c r="M21" s="28"/>
      <c r="N21" s="28"/>
      <c r="O21" s="28"/>
      <c r="P21" s="28"/>
      <c r="Q21" s="28"/>
    </row>
    <row r="22" spans="1:17" ht="14.25" customHeight="1" x14ac:dyDescent="0.3"/>
    <row r="23" spans="1:17" ht="14.25" customHeight="1" x14ac:dyDescent="0.3"/>
    <row r="24" spans="1:17" ht="14.25" customHeight="1" x14ac:dyDescent="0.3"/>
    <row r="25" spans="1:17" ht="14.25" customHeight="1" x14ac:dyDescent="0.3"/>
    <row r="26" spans="1:17" ht="14.25" customHeight="1" x14ac:dyDescent="0.3"/>
    <row r="27" spans="1:17" ht="14.25" customHeight="1" x14ac:dyDescent="0.3"/>
    <row r="28" spans="1:17" ht="14.25" customHeight="1" x14ac:dyDescent="0.3"/>
    <row r="29" spans="1:17" ht="14.25" customHeight="1" x14ac:dyDescent="0.3"/>
    <row r="30" spans="1:17" ht="14.25" customHeight="1" x14ac:dyDescent="0.3"/>
    <row r="31" spans="1:17" ht="14.25" customHeight="1" x14ac:dyDescent="0.3"/>
    <row r="32" spans="1:17"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workbookViewId="0"/>
  </sheetViews>
  <sheetFormatPr defaultColWidth="12.6640625" defaultRowHeight="15" customHeight="1" x14ac:dyDescent="0.3"/>
  <cols>
    <col min="1" max="7" width="7.6640625" customWidth="1"/>
    <col min="8" max="8" width="14.1640625" customWidth="1"/>
    <col min="9" max="9" width="12.75" customWidth="1"/>
    <col min="10" max="26" width="7.6640625" customWidth="1"/>
  </cols>
  <sheetData>
    <row r="1" spans="1:9" ht="14.25" customHeight="1" x14ac:dyDescent="0.35">
      <c r="A1" s="5" t="s">
        <v>43</v>
      </c>
      <c r="B1" s="5" t="s">
        <v>44</v>
      </c>
      <c r="C1" s="8" t="s">
        <v>45</v>
      </c>
      <c r="D1" s="8" t="s">
        <v>46</v>
      </c>
      <c r="E1" s="8" t="s">
        <v>47</v>
      </c>
    </row>
    <row r="2" spans="1:9" ht="14.25" customHeight="1" x14ac:dyDescent="0.35">
      <c r="A2" s="8">
        <v>1388</v>
      </c>
      <c r="B2" s="8">
        <v>102.550003</v>
      </c>
      <c r="C2" s="8">
        <v>0</v>
      </c>
      <c r="D2" s="8">
        <v>0</v>
      </c>
      <c r="E2" s="8">
        <f t="shared" ref="E2:E247" si="0">((0.5*C2)+(0.5*D2))</f>
        <v>0</v>
      </c>
    </row>
    <row r="3" spans="1:9" ht="14.25" customHeight="1" x14ac:dyDescent="0.35">
      <c r="A3" s="8">
        <v>1394.9499510000001</v>
      </c>
      <c r="B3" s="8">
        <v>102.5</v>
      </c>
      <c r="C3" s="8">
        <f t="shared" ref="C3:D3" si="1">LN(A3/A2)</f>
        <v>4.9946751257513187E-3</v>
      </c>
      <c r="D3" s="8">
        <f t="shared" si="1"/>
        <v>-4.8771519394884104E-4</v>
      </c>
      <c r="E3" s="8">
        <f t="shared" si="0"/>
        <v>2.2534799659012388E-3</v>
      </c>
    </row>
    <row r="4" spans="1:9" ht="14.25" customHeight="1" x14ac:dyDescent="0.35">
      <c r="A4" s="8">
        <v>1416.8000489999999</v>
      </c>
      <c r="B4" s="8">
        <v>103.599998</v>
      </c>
      <c r="C4" s="8">
        <f t="shared" ref="C4:D4" si="2">LN(A4/A3)</f>
        <v>1.5542304861102118E-2</v>
      </c>
      <c r="D4" s="8">
        <f t="shared" si="2"/>
        <v>1.0674511941900264E-2</v>
      </c>
      <c r="E4" s="8">
        <f t="shared" si="0"/>
        <v>1.3108408401501192E-2</v>
      </c>
    </row>
    <row r="5" spans="1:9" ht="14.25" customHeight="1" x14ac:dyDescent="0.35">
      <c r="A5" s="8">
        <v>1445</v>
      </c>
      <c r="B5" s="8">
        <v>105.599998</v>
      </c>
      <c r="C5" s="8">
        <f t="shared" ref="C5:D5" si="3">LN(A5/A4)</f>
        <v>1.9708479492929174E-2</v>
      </c>
      <c r="D5" s="8">
        <f t="shared" si="3"/>
        <v>1.9121041812403854E-2</v>
      </c>
      <c r="E5" s="8">
        <f t="shared" si="0"/>
        <v>1.9414760652666514E-2</v>
      </c>
    </row>
    <row r="6" spans="1:9" ht="14.25" customHeight="1" x14ac:dyDescent="0.35">
      <c r="A6" s="8">
        <v>1439.6999510000001</v>
      </c>
      <c r="B6" s="8">
        <v>102.300003</v>
      </c>
      <c r="C6" s="8">
        <f t="shared" ref="C6:D6" si="4">LN(A6/A5)</f>
        <v>-3.6745970490919501E-3</v>
      </c>
      <c r="D6" s="8">
        <f t="shared" si="4"/>
        <v>-3.1748650049673408E-2</v>
      </c>
      <c r="E6" s="8">
        <f t="shared" si="0"/>
        <v>-1.7711623549382677E-2</v>
      </c>
      <c r="H6" s="30" t="s">
        <v>19</v>
      </c>
      <c r="I6" s="30">
        <f>AVERAGE(E2:E247)</f>
        <v>9.4097070864109596E-4</v>
      </c>
    </row>
    <row r="7" spans="1:9" ht="14.25" customHeight="1" x14ac:dyDescent="0.35">
      <c r="A7" s="8">
        <v>1423.849976</v>
      </c>
      <c r="B7" s="8">
        <v>98.949996999999996</v>
      </c>
      <c r="C7" s="8">
        <f t="shared" ref="C7:D7" si="5">LN(A7/A6)</f>
        <v>-1.1070271008219229E-2</v>
      </c>
      <c r="D7" s="8">
        <f t="shared" si="5"/>
        <v>-3.3295060552861987E-2</v>
      </c>
      <c r="E7" s="8">
        <f t="shared" si="0"/>
        <v>-2.2182665780540609E-2</v>
      </c>
      <c r="H7" s="30" t="s">
        <v>32</v>
      </c>
      <c r="I7" s="30">
        <f>_xlfn.VAR.S(E2:E247)</f>
        <v>2.1379714307599257E-4</v>
      </c>
    </row>
    <row r="8" spans="1:9" ht="14.25" customHeight="1" x14ac:dyDescent="0.35">
      <c r="A8" s="8">
        <v>1384.8000489999999</v>
      </c>
      <c r="B8" s="8">
        <v>92.300003000000004</v>
      </c>
      <c r="C8" s="8">
        <f t="shared" ref="C8:D8" si="6">LN(A8/A7)</f>
        <v>-2.7808693243051592E-2</v>
      </c>
      <c r="D8" s="8">
        <f t="shared" si="6"/>
        <v>-6.9570467718717069E-2</v>
      </c>
      <c r="E8" s="8">
        <f t="shared" si="0"/>
        <v>-4.8689580480884329E-2</v>
      </c>
      <c r="H8" s="30" t="s">
        <v>48</v>
      </c>
      <c r="I8" s="30">
        <f>CORREL(A2:A247,B2:B247)</f>
        <v>0.621575171872632</v>
      </c>
    </row>
    <row r="9" spans="1:9" ht="14.25" customHeight="1" x14ac:dyDescent="0.35">
      <c r="A9" s="8">
        <v>1380.9499510000001</v>
      </c>
      <c r="B9" s="8">
        <v>91.300003000000004</v>
      </c>
      <c r="C9" s="8">
        <f t="shared" ref="C9:D9" si="7">LN(A9/A8)</f>
        <v>-2.7841276232195367E-3</v>
      </c>
      <c r="D9" s="8">
        <f t="shared" si="7"/>
        <v>-1.089335355188469E-2</v>
      </c>
      <c r="E9" s="8">
        <f t="shared" si="0"/>
        <v>-6.838740587552114E-3</v>
      </c>
    </row>
    <row r="10" spans="1:9" ht="14.25" customHeight="1" x14ac:dyDescent="0.35">
      <c r="A10" s="8">
        <v>1404</v>
      </c>
      <c r="B10" s="8">
        <v>95.5</v>
      </c>
      <c r="C10" s="8">
        <f t="shared" ref="C10:D10" si="8">LN(A10/A9)</f>
        <v>1.6553672962806017E-2</v>
      </c>
      <c r="D10" s="8">
        <f t="shared" si="8"/>
        <v>4.4975427027054739E-2</v>
      </c>
      <c r="E10" s="8">
        <f t="shared" si="0"/>
        <v>3.0764549994930376E-2</v>
      </c>
    </row>
    <row r="11" spans="1:9" ht="14.25" customHeight="1" x14ac:dyDescent="0.35">
      <c r="A11" s="8">
        <v>1421</v>
      </c>
      <c r="B11" s="8">
        <v>95.150002000000001</v>
      </c>
      <c r="C11" s="8">
        <f t="shared" ref="C11:D11" si="9">LN(A11/A10)</f>
        <v>1.2035543511344312E-2</v>
      </c>
      <c r="D11" s="8">
        <f t="shared" si="9"/>
        <v>-3.6716327250832584E-3</v>
      </c>
      <c r="E11" s="8">
        <f t="shared" si="0"/>
        <v>4.1819553931305266E-3</v>
      </c>
    </row>
    <row r="12" spans="1:9" ht="14.25" customHeight="1" x14ac:dyDescent="0.35">
      <c r="A12" s="8">
        <v>1434.75</v>
      </c>
      <c r="B12" s="8">
        <v>94.650002000000001</v>
      </c>
      <c r="C12" s="8">
        <f t="shared" ref="C12:D12" si="10">LN(A12/A11)</f>
        <v>9.6297688913712324E-3</v>
      </c>
      <c r="D12" s="8">
        <f t="shared" si="10"/>
        <v>-5.2687159757889204E-3</v>
      </c>
      <c r="E12" s="8">
        <f t="shared" si="0"/>
        <v>2.180526457791156E-3</v>
      </c>
    </row>
    <row r="13" spans="1:9" ht="14.25" customHeight="1" x14ac:dyDescent="0.35">
      <c r="A13" s="8">
        <v>1439.900024</v>
      </c>
      <c r="B13" s="8">
        <v>94.5</v>
      </c>
      <c r="C13" s="8">
        <f t="shared" ref="C13:D13" si="11">LN(A13/A12)</f>
        <v>3.5830653935769586E-3</v>
      </c>
      <c r="D13" s="8">
        <f t="shared" si="11"/>
        <v>-1.5860642861152954E-3</v>
      </c>
      <c r="E13" s="8">
        <f t="shared" si="0"/>
        <v>9.9850055373083163E-4</v>
      </c>
    </row>
    <row r="14" spans="1:9" ht="14.25" customHeight="1" x14ac:dyDescent="0.35">
      <c r="A14" s="8">
        <v>1444</v>
      </c>
      <c r="B14" s="8">
        <v>95.550003000000004</v>
      </c>
      <c r="C14" s="8">
        <f t="shared" ref="C14:D14" si="12">LN(A14/A13)</f>
        <v>2.8433570707227006E-3</v>
      </c>
      <c r="D14" s="8">
        <f t="shared" si="12"/>
        <v>1.1049867583758753E-2</v>
      </c>
      <c r="E14" s="8">
        <f t="shared" si="0"/>
        <v>6.9466123272407271E-3</v>
      </c>
    </row>
    <row r="15" spans="1:9" ht="14.25" customHeight="1" x14ac:dyDescent="0.35">
      <c r="A15" s="8">
        <v>1443</v>
      </c>
      <c r="B15" s="8">
        <v>94.449996999999996</v>
      </c>
      <c r="C15" s="8">
        <f t="shared" ref="C15:D15" si="13">LN(A15/A14)</f>
        <v>-6.9276067890071597E-4</v>
      </c>
      <c r="D15" s="8">
        <f t="shared" si="13"/>
        <v>-1.1579139898775291E-2</v>
      </c>
      <c r="E15" s="8">
        <f t="shared" si="0"/>
        <v>-6.1359502888380033E-3</v>
      </c>
    </row>
    <row r="16" spans="1:9" ht="14.25" customHeight="1" x14ac:dyDescent="0.35">
      <c r="A16" s="8">
        <v>1438</v>
      </c>
      <c r="B16" s="8">
        <v>97.300003000000004</v>
      </c>
      <c r="C16" s="8">
        <f t="shared" ref="C16:D16" si="14">LN(A16/A15)</f>
        <v>-3.4710204928788554E-3</v>
      </c>
      <c r="D16" s="8">
        <f t="shared" si="14"/>
        <v>2.9728457839755203E-2</v>
      </c>
      <c r="E16" s="8">
        <f t="shared" si="0"/>
        <v>1.3128718673438174E-2</v>
      </c>
    </row>
    <row r="17" spans="1:5" ht="14.25" customHeight="1" x14ac:dyDescent="0.35">
      <c r="A17" s="8">
        <v>1430.75</v>
      </c>
      <c r="B17" s="8">
        <v>96.5</v>
      </c>
      <c r="C17" s="8">
        <f t="shared" ref="C17:D17" si="15">LN(A17/A16)</f>
        <v>-5.0544769917803952E-3</v>
      </c>
      <c r="D17" s="8">
        <f t="shared" si="15"/>
        <v>-8.2560116794956288E-3</v>
      </c>
      <c r="E17" s="8">
        <f t="shared" si="0"/>
        <v>-6.6552443356380116E-3</v>
      </c>
    </row>
    <row r="18" spans="1:5" ht="14.25" customHeight="1" x14ac:dyDescent="0.35">
      <c r="A18" s="8">
        <v>1440</v>
      </c>
      <c r="B18" s="8">
        <v>99.300003000000004</v>
      </c>
      <c r="C18" s="8">
        <f t="shared" ref="C18:D18" si="16">LN(A18/A17)</f>
        <v>6.4443312808346543E-3</v>
      </c>
      <c r="D18" s="8">
        <f t="shared" si="16"/>
        <v>2.8602592917666678E-2</v>
      </c>
      <c r="E18" s="8">
        <f t="shared" si="0"/>
        <v>1.7523462099250667E-2</v>
      </c>
    </row>
    <row r="19" spans="1:5" ht="14.25" customHeight="1" x14ac:dyDescent="0.35">
      <c r="A19" s="8">
        <v>1432.599976</v>
      </c>
      <c r="B19" s="8">
        <v>99.050003000000004</v>
      </c>
      <c r="C19" s="8">
        <f t="shared" ref="C19:D19" si="17">LN(A19/A18)</f>
        <v>-5.1521551424528944E-3</v>
      </c>
      <c r="D19" s="8">
        <f t="shared" si="17"/>
        <v>-2.5207978303139096E-3</v>
      </c>
      <c r="E19" s="8">
        <f t="shared" si="0"/>
        <v>-3.836476486383402E-3</v>
      </c>
    </row>
    <row r="20" spans="1:5" ht="14.25" customHeight="1" x14ac:dyDescent="0.35">
      <c r="A20" s="8">
        <v>1442</v>
      </c>
      <c r="B20" s="8">
        <v>101.300003</v>
      </c>
      <c r="C20" s="8">
        <f t="shared" ref="C20:D20" si="18">LN(A20/A19)</f>
        <v>6.5400804173008633E-3</v>
      </c>
      <c r="D20" s="8">
        <f t="shared" si="18"/>
        <v>2.2461637437349205E-2</v>
      </c>
      <c r="E20" s="8">
        <f t="shared" si="0"/>
        <v>1.4500858927325035E-2</v>
      </c>
    </row>
    <row r="21" spans="1:5" ht="14.25" customHeight="1" x14ac:dyDescent="0.35">
      <c r="A21" s="8">
        <v>1464.900024</v>
      </c>
      <c r="B21" s="8">
        <v>102.900002</v>
      </c>
      <c r="C21" s="8">
        <f t="shared" ref="C21:D21" si="19">LN(A21/A20)</f>
        <v>1.5755958274200687E-2</v>
      </c>
      <c r="D21" s="8">
        <f t="shared" si="19"/>
        <v>1.567122140670741E-2</v>
      </c>
      <c r="E21" s="8">
        <f t="shared" si="0"/>
        <v>1.5713589840454047E-2</v>
      </c>
    </row>
    <row r="22" spans="1:5" ht="14.25" customHeight="1" x14ac:dyDescent="0.35">
      <c r="A22" s="8">
        <v>1487.6999510000001</v>
      </c>
      <c r="B22" s="8">
        <v>104.5</v>
      </c>
      <c r="C22" s="8">
        <f t="shared" ref="C22:D22" si="20">LN(A22/A21)</f>
        <v>1.5444273107354243E-2</v>
      </c>
      <c r="D22" s="8">
        <f t="shared" si="20"/>
        <v>1.5429409128515889E-2</v>
      </c>
      <c r="E22" s="8">
        <f t="shared" si="0"/>
        <v>1.5436841117935066E-2</v>
      </c>
    </row>
    <row r="23" spans="1:5" ht="14.25" customHeight="1" x14ac:dyDescent="0.35">
      <c r="A23" s="8">
        <v>1496.900024</v>
      </c>
      <c r="B23" s="8">
        <v>107.900002</v>
      </c>
      <c r="C23" s="8">
        <f t="shared" ref="C23:D23" si="21">LN(A23/A22)</f>
        <v>6.1650487278758371E-3</v>
      </c>
      <c r="D23" s="8">
        <f t="shared" si="21"/>
        <v>3.2017819394904307E-2</v>
      </c>
      <c r="E23" s="8">
        <f t="shared" si="0"/>
        <v>1.9091434061390071E-2</v>
      </c>
    </row>
    <row r="24" spans="1:5" ht="14.25" customHeight="1" x14ac:dyDescent="0.35">
      <c r="A24" s="8">
        <v>1488</v>
      </c>
      <c r="B24" s="8">
        <v>107.449997</v>
      </c>
      <c r="C24" s="8">
        <f t="shared" ref="C24:D24" si="22">LN(A24/A23)</f>
        <v>-5.9633825612879898E-3</v>
      </c>
      <c r="D24" s="8">
        <f t="shared" si="22"/>
        <v>-4.1792956312137744E-3</v>
      </c>
      <c r="E24" s="8">
        <f t="shared" si="0"/>
        <v>-5.0713390962508816E-3</v>
      </c>
    </row>
    <row r="25" spans="1:5" ht="14.25" customHeight="1" x14ac:dyDescent="0.35">
      <c r="A25" s="8">
        <v>1471.650024</v>
      </c>
      <c r="B25" s="8">
        <v>106.099998</v>
      </c>
      <c r="C25" s="8">
        <f t="shared" ref="C25:D25" si="23">LN(A25/A24)</f>
        <v>-1.1048699807302262E-2</v>
      </c>
      <c r="D25" s="8">
        <f t="shared" si="23"/>
        <v>-1.2643568398760355E-2</v>
      </c>
      <c r="E25" s="8">
        <f t="shared" si="0"/>
        <v>-1.1846134103031309E-2</v>
      </c>
    </row>
    <row r="26" spans="1:5" ht="14.25" customHeight="1" x14ac:dyDescent="0.35">
      <c r="A26" s="8">
        <v>1502.849976</v>
      </c>
      <c r="B26" s="8">
        <v>101.849998</v>
      </c>
      <c r="C26" s="8">
        <f t="shared" ref="C26:D26" si="24">LN(A26/A25)</f>
        <v>2.0979052817989011E-2</v>
      </c>
      <c r="D26" s="8">
        <f t="shared" si="24"/>
        <v>-4.0880903733701915E-2</v>
      </c>
      <c r="E26" s="8">
        <f t="shared" si="0"/>
        <v>-9.9509254578564518E-3</v>
      </c>
    </row>
    <row r="27" spans="1:5" ht="14.25" customHeight="1" x14ac:dyDescent="0.35">
      <c r="A27" s="8">
        <v>1511.650024</v>
      </c>
      <c r="B27" s="8">
        <v>99</v>
      </c>
      <c r="C27" s="8">
        <f t="shared" ref="C27:D27" si="25">LN(A27/A26)</f>
        <v>5.8384959349904609E-3</v>
      </c>
      <c r="D27" s="8">
        <f t="shared" si="25"/>
        <v>-2.8381272901504054E-2</v>
      </c>
      <c r="E27" s="8">
        <f t="shared" si="0"/>
        <v>-1.1271388483256796E-2</v>
      </c>
    </row>
    <row r="28" spans="1:5" ht="14.25" customHeight="1" x14ac:dyDescent="0.35">
      <c r="A28" s="8">
        <v>1501</v>
      </c>
      <c r="B28" s="8">
        <v>99.800003000000004</v>
      </c>
      <c r="C28" s="8">
        <f t="shared" ref="C28:D28" si="26">LN(A28/A27)</f>
        <v>-7.0702327052524112E-3</v>
      </c>
      <c r="D28" s="8">
        <f t="shared" si="26"/>
        <v>8.0483632429482078E-3</v>
      </c>
      <c r="E28" s="8">
        <f t="shared" si="0"/>
        <v>4.8906526884789827E-4</v>
      </c>
    </row>
    <row r="29" spans="1:5" ht="14.25" customHeight="1" x14ac:dyDescent="0.35">
      <c r="A29" s="8">
        <v>1494.349976</v>
      </c>
      <c r="B29" s="8">
        <v>100.199997</v>
      </c>
      <c r="C29" s="8">
        <f t="shared" ref="C29:D29" si="27">LN(A29/A28)</f>
        <v>-4.4402390232293129E-3</v>
      </c>
      <c r="D29" s="8">
        <f t="shared" si="27"/>
        <v>3.999945333106064E-3</v>
      </c>
      <c r="E29" s="8">
        <f t="shared" si="0"/>
        <v>-2.2014684506162447E-4</v>
      </c>
    </row>
    <row r="30" spans="1:5" ht="14.25" customHeight="1" x14ac:dyDescent="0.35">
      <c r="A30" s="8">
        <v>1467.900024</v>
      </c>
      <c r="B30" s="8">
        <v>95.449996999999996</v>
      </c>
      <c r="C30" s="8">
        <f t="shared" ref="C30:D30" si="28">LN(A30/A29)</f>
        <v>-1.7858489297157543E-2</v>
      </c>
      <c r="D30" s="8">
        <f t="shared" si="28"/>
        <v>-4.8565639968956173E-2</v>
      </c>
      <c r="E30" s="8">
        <f t="shared" si="0"/>
        <v>-3.3212064633056856E-2</v>
      </c>
    </row>
    <row r="31" spans="1:5" ht="14.25" customHeight="1" x14ac:dyDescent="0.35">
      <c r="A31" s="8">
        <v>1481</v>
      </c>
      <c r="B31" s="8">
        <v>93.75</v>
      </c>
      <c r="C31" s="8">
        <f t="shared" ref="C31:D31" si="29">LN(A31/A30)</f>
        <v>8.8847109547238162E-3</v>
      </c>
      <c r="D31" s="8">
        <f t="shared" si="29"/>
        <v>-1.7970853891167798E-2</v>
      </c>
      <c r="E31" s="8">
        <f t="shared" si="0"/>
        <v>-4.5430714682219908E-3</v>
      </c>
    </row>
    <row r="32" spans="1:5" ht="14.25" customHeight="1" x14ac:dyDescent="0.35">
      <c r="A32" s="8">
        <v>1471.900024</v>
      </c>
      <c r="B32" s="8">
        <v>91.75</v>
      </c>
      <c r="C32" s="8">
        <f t="shared" ref="C32:D32" si="30">LN(A32/A31)</f>
        <v>-6.1634357638023496E-3</v>
      </c>
      <c r="D32" s="8">
        <f t="shared" si="30"/>
        <v>-2.1564177915840525E-2</v>
      </c>
      <c r="E32" s="8">
        <f t="shared" si="0"/>
        <v>-1.3863806839821437E-2</v>
      </c>
    </row>
    <row r="33" spans="1:5" ht="14.25" customHeight="1" x14ac:dyDescent="0.35">
      <c r="A33" s="8">
        <v>1401.3000489999999</v>
      </c>
      <c r="B33" s="8">
        <v>91.400002000000001</v>
      </c>
      <c r="C33" s="8">
        <f t="shared" ref="C33:D33" si="31">LN(A33/A32)</f>
        <v>-4.915368736029492E-2</v>
      </c>
      <c r="D33" s="8">
        <f t="shared" si="31"/>
        <v>-3.821986592737448E-3</v>
      </c>
      <c r="E33" s="8">
        <f t="shared" si="0"/>
        <v>-2.6487836976516185E-2</v>
      </c>
    </row>
    <row r="34" spans="1:5" ht="14.25" customHeight="1" x14ac:dyDescent="0.35">
      <c r="A34" s="8">
        <v>1408.75</v>
      </c>
      <c r="B34" s="8">
        <v>92.949996999999996</v>
      </c>
      <c r="C34" s="8">
        <f t="shared" ref="C34:D34" si="32">LN(A34/A33)</f>
        <v>5.3023742102844221E-3</v>
      </c>
      <c r="D34" s="8">
        <f t="shared" si="32"/>
        <v>1.6816181550093325E-2</v>
      </c>
      <c r="E34" s="8">
        <f t="shared" si="0"/>
        <v>1.1059277880188872E-2</v>
      </c>
    </row>
    <row r="35" spans="1:5" ht="14.25" customHeight="1" x14ac:dyDescent="0.35">
      <c r="A35" s="8">
        <v>1482.5</v>
      </c>
      <c r="B35" s="8">
        <v>91.199996999999996</v>
      </c>
      <c r="C35" s="8">
        <f t="shared" ref="C35:D35" si="33">LN(A35/A34)</f>
        <v>5.1027065517894481E-2</v>
      </c>
      <c r="D35" s="8">
        <f t="shared" si="33"/>
        <v>-1.9006817706487315E-2</v>
      </c>
      <c r="E35" s="8">
        <f t="shared" si="0"/>
        <v>1.6010123905703583E-2</v>
      </c>
    </row>
    <row r="36" spans="1:5" ht="14.25" customHeight="1" x14ac:dyDescent="0.35">
      <c r="A36" s="8">
        <v>1578.5</v>
      </c>
      <c r="B36" s="8">
        <v>93.949996999999996</v>
      </c>
      <c r="C36" s="8">
        <f t="shared" ref="C36:D36" si="34">LN(A36/A35)</f>
        <v>6.2745177126165882E-2</v>
      </c>
      <c r="D36" s="8">
        <f t="shared" si="34"/>
        <v>2.9707829742046929E-2</v>
      </c>
      <c r="E36" s="8">
        <f t="shared" si="0"/>
        <v>4.6226503434106406E-2</v>
      </c>
    </row>
    <row r="37" spans="1:5" ht="14.25" customHeight="1" x14ac:dyDescent="0.35">
      <c r="A37" s="8">
        <v>1581.6999510000001</v>
      </c>
      <c r="B37" s="8">
        <v>95.300003000000004</v>
      </c>
      <c r="C37" s="8">
        <f t="shared" ref="C37:D37" si="35">LN(A37/A36)</f>
        <v>2.0251579920702264E-3</v>
      </c>
      <c r="D37" s="8">
        <f t="shared" si="35"/>
        <v>1.4267148212099198E-2</v>
      </c>
      <c r="E37" s="8">
        <f t="shared" si="0"/>
        <v>8.1461531020847119E-3</v>
      </c>
    </row>
    <row r="38" spans="1:5" ht="14.25" customHeight="1" x14ac:dyDescent="0.35">
      <c r="A38" s="8">
        <v>1588</v>
      </c>
      <c r="B38" s="8">
        <v>98.599997999999999</v>
      </c>
      <c r="C38" s="8">
        <f t="shared" ref="C38:D38" si="36">LN(A38/A37)</f>
        <v>3.975175816964327E-3</v>
      </c>
      <c r="D38" s="8">
        <f t="shared" si="36"/>
        <v>3.4041399184919663E-2</v>
      </c>
      <c r="E38" s="8">
        <f t="shared" si="0"/>
        <v>1.9008287500941995E-2</v>
      </c>
    </row>
    <row r="39" spans="1:5" ht="14.25" customHeight="1" x14ac:dyDescent="0.35">
      <c r="A39" s="8">
        <v>1618.25</v>
      </c>
      <c r="B39" s="8">
        <v>99.949996999999996</v>
      </c>
      <c r="C39" s="8">
        <f t="shared" ref="C39:D39" si="37">LN(A39/A38)</f>
        <v>1.8869955618538565E-2</v>
      </c>
      <c r="D39" s="8">
        <f t="shared" si="37"/>
        <v>1.3598789606787124E-2</v>
      </c>
      <c r="E39" s="8">
        <f t="shared" si="0"/>
        <v>1.6234372612662844E-2</v>
      </c>
    </row>
    <row r="40" spans="1:5" ht="14.25" customHeight="1" x14ac:dyDescent="0.35">
      <c r="A40" s="8">
        <v>1631.650024</v>
      </c>
      <c r="B40" s="8">
        <v>100.800003</v>
      </c>
      <c r="C40" s="8">
        <f t="shared" ref="C40:D40" si="38">LN(A40/A39)</f>
        <v>8.2464690231534247E-3</v>
      </c>
      <c r="D40" s="8">
        <f t="shared" si="38"/>
        <v>8.468354467771496E-3</v>
      </c>
      <c r="E40" s="8">
        <f t="shared" si="0"/>
        <v>8.3574117454624612E-3</v>
      </c>
    </row>
    <row r="41" spans="1:5" ht="14.25" customHeight="1" x14ac:dyDescent="0.35">
      <c r="A41" s="8">
        <v>1628</v>
      </c>
      <c r="B41" s="8">
        <v>103.349998</v>
      </c>
      <c r="C41" s="8">
        <f t="shared" ref="C41:D41" si="39">LN(A41/A40)</f>
        <v>-2.2395198862873284E-3</v>
      </c>
      <c r="D41" s="8">
        <f t="shared" si="39"/>
        <v>2.4982881376887089E-2</v>
      </c>
      <c r="E41" s="8">
        <f t="shared" si="0"/>
        <v>1.1371680745299881E-2</v>
      </c>
    </row>
    <row r="42" spans="1:5" ht="14.25" customHeight="1" x14ac:dyDescent="0.35">
      <c r="A42" s="8">
        <v>1614.849976</v>
      </c>
      <c r="B42" s="8">
        <v>102.5</v>
      </c>
      <c r="C42" s="8">
        <f t="shared" ref="C42:D42" si="40">LN(A42/A41)</f>
        <v>-8.1102093383015397E-3</v>
      </c>
      <c r="D42" s="8">
        <f t="shared" si="40"/>
        <v>-8.2584681975967755E-3</v>
      </c>
      <c r="E42" s="8">
        <f t="shared" si="0"/>
        <v>-8.1843387679491585E-3</v>
      </c>
    </row>
    <row r="43" spans="1:5" ht="14.25" customHeight="1" x14ac:dyDescent="0.35">
      <c r="A43" s="8">
        <v>1597.8000489999999</v>
      </c>
      <c r="B43" s="8">
        <v>100.349998</v>
      </c>
      <c r="C43" s="8">
        <f t="shared" ref="C43:D43" si="41">LN(A43/A42)</f>
        <v>-1.0614344509075706E-2</v>
      </c>
      <c r="D43" s="8">
        <f t="shared" si="41"/>
        <v>-2.1198743266360044E-2</v>
      </c>
      <c r="E43" s="8">
        <f t="shared" si="0"/>
        <v>-1.5906543887717874E-2</v>
      </c>
    </row>
    <row r="44" spans="1:5" ht="14.25" customHeight="1" x14ac:dyDescent="0.35">
      <c r="A44" s="8">
        <v>1592.5</v>
      </c>
      <c r="B44" s="8">
        <v>99.400002000000001</v>
      </c>
      <c r="C44" s="8">
        <f t="shared" ref="C44:D44" si="42">LN(A44/A43)</f>
        <v>-3.3226052687899432E-3</v>
      </c>
      <c r="D44" s="8">
        <f t="shared" si="42"/>
        <v>-9.5119215288503242E-3</v>
      </c>
      <c r="E44" s="8">
        <f t="shared" si="0"/>
        <v>-6.4172633988201335E-3</v>
      </c>
    </row>
    <row r="45" spans="1:5" ht="14.25" customHeight="1" x14ac:dyDescent="0.35">
      <c r="A45" s="8">
        <v>1625</v>
      </c>
      <c r="B45" s="8">
        <v>99.25</v>
      </c>
      <c r="C45" s="8">
        <f t="shared" ref="C45:D45" si="43">LN(A45/A44)</f>
        <v>2.0202707317519469E-2</v>
      </c>
      <c r="D45" s="8">
        <f t="shared" si="43"/>
        <v>-1.510214215952716E-3</v>
      </c>
      <c r="E45" s="8">
        <f t="shared" si="0"/>
        <v>9.3462465507833763E-3</v>
      </c>
    </row>
    <row r="46" spans="1:5" ht="14.25" customHeight="1" x14ac:dyDescent="0.35">
      <c r="A46" s="8">
        <v>1641</v>
      </c>
      <c r="B46" s="8">
        <v>104.849998</v>
      </c>
      <c r="C46" s="8">
        <f t="shared" ref="C46:D46" si="44">LN(A46/A45)</f>
        <v>9.7979963262530296E-3</v>
      </c>
      <c r="D46" s="8">
        <f t="shared" si="44"/>
        <v>5.4888818705760095E-2</v>
      </c>
      <c r="E46" s="8">
        <f t="shared" si="0"/>
        <v>3.2343407516006561E-2</v>
      </c>
    </row>
    <row r="47" spans="1:5" ht="14.25" customHeight="1" x14ac:dyDescent="0.35">
      <c r="A47" s="8">
        <v>1621.8000489999999</v>
      </c>
      <c r="B47" s="8">
        <v>103.5</v>
      </c>
      <c r="C47" s="8">
        <f t="shared" ref="C47:D47" si="45">LN(A47/A46)</f>
        <v>-1.1769138366291267E-2</v>
      </c>
      <c r="D47" s="8">
        <f t="shared" si="45"/>
        <v>-1.2959125567636093E-2</v>
      </c>
      <c r="E47" s="8">
        <f t="shared" si="0"/>
        <v>-1.236413196696368E-2</v>
      </c>
    </row>
    <row r="48" spans="1:5" ht="14.25" customHeight="1" x14ac:dyDescent="0.35">
      <c r="A48" s="8">
        <v>1605.9499510000001</v>
      </c>
      <c r="B48" s="8">
        <v>115.5</v>
      </c>
      <c r="C48" s="8">
        <f t="shared" ref="C48:D48" si="46">LN(A48/A47)</f>
        <v>-9.8212224635893901E-3</v>
      </c>
      <c r="D48" s="8">
        <f t="shared" si="46"/>
        <v>0.10969891725642453</v>
      </c>
      <c r="E48" s="8">
        <f t="shared" si="0"/>
        <v>4.9938847396417567E-2</v>
      </c>
    </row>
    <row r="49" spans="1:5" ht="14.25" customHeight="1" x14ac:dyDescent="0.35">
      <c r="A49" s="8">
        <v>1564.1999510000001</v>
      </c>
      <c r="B49" s="8">
        <v>112.199997</v>
      </c>
      <c r="C49" s="8">
        <f t="shared" ref="C49:D49" si="47">LN(A49/A48)</f>
        <v>-2.6340971418617083E-2</v>
      </c>
      <c r="D49" s="8">
        <f t="shared" si="47"/>
        <v>-2.8987563611220641E-2</v>
      </c>
      <c r="E49" s="8">
        <f t="shared" si="0"/>
        <v>-2.7664267514918864E-2</v>
      </c>
    </row>
    <row r="50" spans="1:5" ht="14.25" customHeight="1" x14ac:dyDescent="0.35">
      <c r="A50" s="8">
        <v>1573.900024</v>
      </c>
      <c r="B50" s="8">
        <v>108.550003</v>
      </c>
      <c r="C50" s="8">
        <f t="shared" ref="C50:D50" si="48">LN(A50/A49)</f>
        <v>6.1821509647070278E-3</v>
      </c>
      <c r="D50" s="8">
        <f t="shared" si="48"/>
        <v>-3.3072042389293489E-2</v>
      </c>
      <c r="E50" s="8">
        <f t="shared" si="0"/>
        <v>-1.3444945712293231E-2</v>
      </c>
    </row>
    <row r="51" spans="1:5" ht="14.25" customHeight="1" x14ac:dyDescent="0.35">
      <c r="A51" s="8">
        <v>1557.6999510000001</v>
      </c>
      <c r="B51" s="8">
        <v>114.400002</v>
      </c>
      <c r="C51" s="8">
        <f t="shared" ref="C51:D51" si="49">LN(A51/A50)</f>
        <v>-1.034628793037534E-2</v>
      </c>
      <c r="D51" s="8">
        <f t="shared" si="49"/>
        <v>5.249017246688082E-2</v>
      </c>
      <c r="E51" s="8">
        <f t="shared" si="0"/>
        <v>2.1071942268252739E-2</v>
      </c>
    </row>
    <row r="52" spans="1:5" ht="14.25" customHeight="1" x14ac:dyDescent="0.35">
      <c r="A52" s="8">
        <v>1613.9499510000001</v>
      </c>
      <c r="B52" s="8">
        <v>115.349998</v>
      </c>
      <c r="C52" s="8">
        <f t="shared" ref="C52:D52" si="50">LN(A52/A51)</f>
        <v>3.5474217179490848E-2</v>
      </c>
      <c r="D52" s="8">
        <f t="shared" si="50"/>
        <v>8.2698708530126678E-3</v>
      </c>
      <c r="E52" s="8">
        <f t="shared" si="0"/>
        <v>2.1872044016251757E-2</v>
      </c>
    </row>
    <row r="53" spans="1:5" ht="14.25" customHeight="1" x14ac:dyDescent="0.35">
      <c r="A53" s="8">
        <v>1636.25</v>
      </c>
      <c r="B53" s="8">
        <v>120.5</v>
      </c>
      <c r="C53" s="8">
        <f t="shared" ref="C53:D53" si="51">LN(A53/A52)</f>
        <v>1.3722478168694E-2</v>
      </c>
      <c r="D53" s="8">
        <f t="shared" si="51"/>
        <v>4.3678785649482008E-2</v>
      </c>
      <c r="E53" s="8">
        <f t="shared" si="0"/>
        <v>2.8700631909088004E-2</v>
      </c>
    </row>
    <row r="54" spans="1:5" ht="14.25" customHeight="1" x14ac:dyDescent="0.35">
      <c r="A54" s="8">
        <v>1588.900024</v>
      </c>
      <c r="B54" s="8">
        <v>118.400002</v>
      </c>
      <c r="C54" s="8">
        <f t="shared" ref="C54:D54" si="52">LN(A54/A53)</f>
        <v>-2.9365070224999033E-2</v>
      </c>
      <c r="D54" s="8">
        <f t="shared" si="52"/>
        <v>-1.7581013588912574E-2</v>
      </c>
      <c r="E54" s="8">
        <f t="shared" si="0"/>
        <v>-2.3473041906955802E-2</v>
      </c>
    </row>
    <row r="55" spans="1:5" ht="14.25" customHeight="1" x14ac:dyDescent="0.35">
      <c r="A55" s="8">
        <v>1572.5500489999999</v>
      </c>
      <c r="B55" s="8">
        <v>117.650002</v>
      </c>
      <c r="C55" s="8">
        <f t="shared" ref="C55:D55" si="53">LN(A55/A54)</f>
        <v>-1.034343126804734E-2</v>
      </c>
      <c r="D55" s="8">
        <f t="shared" si="53"/>
        <v>-6.3546071688507103E-3</v>
      </c>
      <c r="E55" s="8">
        <f t="shared" si="0"/>
        <v>-8.3490192184490254E-3</v>
      </c>
    </row>
    <row r="56" spans="1:5" ht="14.25" customHeight="1" x14ac:dyDescent="0.35">
      <c r="A56" s="8">
        <v>1587.5</v>
      </c>
      <c r="B56" s="8">
        <v>116.650002</v>
      </c>
      <c r="C56" s="8">
        <f t="shared" ref="C56:D56" si="54">LN(A56/A55)</f>
        <v>9.4619150357834834E-3</v>
      </c>
      <c r="D56" s="8">
        <f t="shared" si="54"/>
        <v>-8.5361165602010382E-3</v>
      </c>
      <c r="E56" s="8">
        <f t="shared" si="0"/>
        <v>4.628992377912226E-4</v>
      </c>
    </row>
    <row r="57" spans="1:5" ht="14.25" customHeight="1" x14ac:dyDescent="0.35">
      <c r="A57" s="8">
        <v>1596</v>
      </c>
      <c r="B57" s="8">
        <v>115.800003</v>
      </c>
      <c r="C57" s="8">
        <f t="shared" ref="C57:D57" si="55">LN(A57/A56)</f>
        <v>5.340047242907371E-3</v>
      </c>
      <c r="D57" s="8">
        <f t="shared" si="55"/>
        <v>-7.3134245671149511E-3</v>
      </c>
      <c r="E57" s="8">
        <f t="shared" si="0"/>
        <v>-9.8668866210379009E-4</v>
      </c>
    </row>
    <row r="58" spans="1:5" ht="14.25" customHeight="1" x14ac:dyDescent="0.35">
      <c r="A58" s="8">
        <v>1571</v>
      </c>
      <c r="B58" s="8">
        <v>117</v>
      </c>
      <c r="C58" s="8">
        <f t="shared" ref="C58:D58" si="56">LN(A58/A57)</f>
        <v>-1.5788139754132902E-2</v>
      </c>
      <c r="D58" s="8">
        <f t="shared" si="56"/>
        <v>1.0309343752125852E-2</v>
      </c>
      <c r="E58" s="8">
        <f t="shared" si="0"/>
        <v>-2.739398001003525E-3</v>
      </c>
    </row>
    <row r="59" spans="1:5" ht="14.25" customHeight="1" x14ac:dyDescent="0.35">
      <c r="A59" s="8">
        <v>1545.599976</v>
      </c>
      <c r="B59" s="8">
        <v>118.25</v>
      </c>
      <c r="C59" s="8">
        <f t="shared" ref="C59:D59" si="57">LN(A59/A58)</f>
        <v>-1.6300190325318095E-2</v>
      </c>
      <c r="D59" s="8">
        <f t="shared" si="57"/>
        <v>1.0627092574286193E-2</v>
      </c>
      <c r="E59" s="8">
        <f t="shared" si="0"/>
        <v>-2.8365488755159509E-3</v>
      </c>
    </row>
    <row r="60" spans="1:5" ht="14.25" customHeight="1" x14ac:dyDescent="0.35">
      <c r="A60" s="8">
        <v>1555</v>
      </c>
      <c r="B60" s="8">
        <v>122.349998</v>
      </c>
      <c r="C60" s="8">
        <f t="shared" ref="C60:D60" si="58">LN(A60/A59)</f>
        <v>6.0633766830314618E-3</v>
      </c>
      <c r="D60" s="8">
        <f t="shared" si="58"/>
        <v>3.4084746170091482E-2</v>
      </c>
      <c r="E60" s="8">
        <f t="shared" si="0"/>
        <v>2.0074061426561471E-2</v>
      </c>
    </row>
    <row r="61" spans="1:5" ht="14.25" customHeight="1" x14ac:dyDescent="0.35">
      <c r="A61" s="8">
        <v>1565.6999510000001</v>
      </c>
      <c r="B61" s="8">
        <v>119.550003</v>
      </c>
      <c r="C61" s="8">
        <f t="shared" ref="C61:D61" si="59">LN(A61/A60)</f>
        <v>6.8574314082362163E-3</v>
      </c>
      <c r="D61" s="8">
        <f t="shared" si="59"/>
        <v>-2.3151054543697341E-2</v>
      </c>
      <c r="E61" s="8">
        <f t="shared" si="0"/>
        <v>-8.1468115677305625E-3</v>
      </c>
    </row>
    <row r="62" spans="1:5" ht="14.25" customHeight="1" x14ac:dyDescent="0.35">
      <c r="A62" s="8">
        <v>1575</v>
      </c>
      <c r="B62" s="8">
        <v>117</v>
      </c>
      <c r="C62" s="8">
        <f t="shared" ref="C62:D62" si="60">LN(A62/A61)</f>
        <v>5.9222952381626079E-3</v>
      </c>
      <c r="D62" s="8">
        <f t="shared" si="60"/>
        <v>-2.1560784200680229E-2</v>
      </c>
      <c r="E62" s="8">
        <f t="shared" si="0"/>
        <v>-7.8192444812588101E-3</v>
      </c>
    </row>
    <row r="63" spans="1:5" ht="14.25" customHeight="1" x14ac:dyDescent="0.35">
      <c r="A63" s="8">
        <v>1600</v>
      </c>
      <c r="B63" s="8">
        <v>117.400002</v>
      </c>
      <c r="C63" s="8">
        <f t="shared" ref="C63:D63" si="61">LN(A63/A62)</f>
        <v>1.5748356968139112E-2</v>
      </c>
      <c r="D63" s="8">
        <f t="shared" si="61"/>
        <v>3.4129896320149221E-3</v>
      </c>
      <c r="E63" s="8">
        <f t="shared" si="0"/>
        <v>9.5806733000770167E-3</v>
      </c>
    </row>
    <row r="64" spans="1:5" ht="14.25" customHeight="1" x14ac:dyDescent="0.35">
      <c r="A64" s="8">
        <v>1548.400024</v>
      </c>
      <c r="B64" s="8">
        <v>116.849998</v>
      </c>
      <c r="C64" s="8">
        <f t="shared" ref="C64:D64" si="62">LN(A64/A63)</f>
        <v>-3.278147402450883E-2</v>
      </c>
      <c r="D64" s="8">
        <f t="shared" si="62"/>
        <v>-4.695880560864835E-3</v>
      </c>
      <c r="E64" s="8">
        <f t="shared" si="0"/>
        <v>-1.8738677292686832E-2</v>
      </c>
    </row>
    <row r="65" spans="1:5" ht="14.25" customHeight="1" x14ac:dyDescent="0.35">
      <c r="A65" s="8">
        <v>1540.400024</v>
      </c>
      <c r="B65" s="8">
        <v>116.300003</v>
      </c>
      <c r="C65" s="8">
        <f t="shared" ref="C65:D65" si="63">LN(A65/A64)</f>
        <v>-5.180016682241266E-3</v>
      </c>
      <c r="D65" s="8">
        <f t="shared" si="63"/>
        <v>-4.7179585489308734E-3</v>
      </c>
      <c r="E65" s="8">
        <f t="shared" si="0"/>
        <v>-4.9489876155860701E-3</v>
      </c>
    </row>
    <row r="66" spans="1:5" ht="14.25" customHeight="1" x14ac:dyDescent="0.35">
      <c r="A66" s="8">
        <v>1539</v>
      </c>
      <c r="B66" s="8">
        <v>114.849998</v>
      </c>
      <c r="C66" s="8">
        <f t="shared" ref="C66:D66" si="64">LN(A66/A65)</f>
        <v>-9.0928368224320994E-4</v>
      </c>
      <c r="D66" s="8">
        <f t="shared" si="64"/>
        <v>-1.2546173598886493E-2</v>
      </c>
      <c r="E66" s="8">
        <f t="shared" si="0"/>
        <v>-6.7277286405648517E-3</v>
      </c>
    </row>
    <row r="67" spans="1:5" ht="14.25" customHeight="1" x14ac:dyDescent="0.35">
      <c r="A67" s="8">
        <v>1522.0500489999999</v>
      </c>
      <c r="B67" s="8">
        <v>112.199997</v>
      </c>
      <c r="C67" s="8">
        <f t="shared" ref="C67:D67" si="65">LN(A67/A66)</f>
        <v>-1.1074712252254823E-2</v>
      </c>
      <c r="D67" s="8">
        <f t="shared" si="65"/>
        <v>-2.3343945370461177E-2</v>
      </c>
      <c r="E67" s="8">
        <f t="shared" si="0"/>
        <v>-1.7209328811358001E-2</v>
      </c>
    </row>
    <row r="68" spans="1:5" ht="14.25" customHeight="1" x14ac:dyDescent="0.35">
      <c r="A68" s="8">
        <v>1511.1999510000001</v>
      </c>
      <c r="B68" s="8">
        <v>113.25</v>
      </c>
      <c r="C68" s="8">
        <f t="shared" ref="C68:D68" si="66">LN(A68/A67)</f>
        <v>-7.1541378238883513E-3</v>
      </c>
      <c r="D68" s="8">
        <f t="shared" si="66"/>
        <v>9.3147980125157463E-3</v>
      </c>
      <c r="E68" s="8">
        <f t="shared" si="0"/>
        <v>1.0803300943136975E-3</v>
      </c>
    </row>
    <row r="69" spans="1:5" ht="14.25" customHeight="1" x14ac:dyDescent="0.35">
      <c r="A69" s="8">
        <v>1494.900024</v>
      </c>
      <c r="B69" s="8">
        <v>111.25</v>
      </c>
      <c r="C69" s="8">
        <f t="shared" ref="C69:D69" si="67">LN(A69/A68)</f>
        <v>-1.0844673752681968E-2</v>
      </c>
      <c r="D69" s="8">
        <f t="shared" si="67"/>
        <v>-1.7817843316793786E-2</v>
      </c>
      <c r="E69" s="8">
        <f t="shared" si="0"/>
        <v>-1.4331258534737877E-2</v>
      </c>
    </row>
    <row r="70" spans="1:5" ht="14.25" customHeight="1" x14ac:dyDescent="0.35">
      <c r="A70" s="8">
        <v>1507.4499510000001</v>
      </c>
      <c r="B70" s="8">
        <v>110.300003</v>
      </c>
      <c r="C70" s="8">
        <f t="shared" ref="C70:D70" si="68">LN(A70/A69)</f>
        <v>8.3601180401542009E-3</v>
      </c>
      <c r="D70" s="8">
        <f t="shared" si="68"/>
        <v>-8.575967588343749E-3</v>
      </c>
      <c r="E70" s="8">
        <f t="shared" si="0"/>
        <v>-1.0792477409477409E-4</v>
      </c>
    </row>
    <row r="71" spans="1:5" ht="14.25" customHeight="1" x14ac:dyDescent="0.35">
      <c r="A71" s="8">
        <v>1506.4499510000001</v>
      </c>
      <c r="B71" s="8">
        <v>106</v>
      </c>
      <c r="C71" s="8">
        <f t="shared" ref="C71:D71" si="69">LN(A71/A70)</f>
        <v>-6.6359206955256896E-4</v>
      </c>
      <c r="D71" s="8">
        <f t="shared" si="69"/>
        <v>-3.9764859345938708E-2</v>
      </c>
      <c r="E71" s="8">
        <f t="shared" si="0"/>
        <v>-2.0214225707745639E-2</v>
      </c>
    </row>
    <row r="72" spans="1:5" ht="14.25" customHeight="1" x14ac:dyDescent="0.35">
      <c r="A72" s="8">
        <v>1495.5500489999999</v>
      </c>
      <c r="B72" s="8">
        <v>107.699997</v>
      </c>
      <c r="C72" s="8">
        <f t="shared" ref="C72:D72" si="70">LN(A72/A71)</f>
        <v>-7.2617920714429319E-3</v>
      </c>
      <c r="D72" s="8">
        <f t="shared" si="70"/>
        <v>1.5910462195122155E-2</v>
      </c>
      <c r="E72" s="8">
        <f t="shared" si="0"/>
        <v>4.3243350618396119E-3</v>
      </c>
    </row>
    <row r="73" spans="1:5" ht="14.25" customHeight="1" x14ac:dyDescent="0.35">
      <c r="A73" s="8">
        <v>1499</v>
      </c>
      <c r="B73" s="8">
        <v>104</v>
      </c>
      <c r="C73" s="8">
        <f t="shared" ref="C73:D73" si="71">LN(A73/A72)</f>
        <v>2.3041541933849136E-3</v>
      </c>
      <c r="D73" s="8">
        <f t="shared" si="71"/>
        <v>-3.4958657165816635E-2</v>
      </c>
      <c r="E73" s="8">
        <f t="shared" si="0"/>
        <v>-1.632725148621586E-2</v>
      </c>
    </row>
    <row r="74" spans="1:5" ht="14.25" customHeight="1" x14ac:dyDescent="0.35">
      <c r="A74" s="8">
        <v>1562.5500489999999</v>
      </c>
      <c r="B74" s="8">
        <v>106.300003</v>
      </c>
      <c r="C74" s="8">
        <f t="shared" ref="C74:D74" si="72">LN(A74/A73)</f>
        <v>4.1520914354965861E-2</v>
      </c>
      <c r="D74" s="8">
        <f t="shared" si="72"/>
        <v>2.1874414428542339E-2</v>
      </c>
      <c r="E74" s="8">
        <f t="shared" si="0"/>
        <v>3.1697664391754102E-2</v>
      </c>
    </row>
    <row r="75" spans="1:5" ht="14.25" customHeight="1" x14ac:dyDescent="0.35">
      <c r="A75" s="8">
        <v>1548</v>
      </c>
      <c r="B75" s="8">
        <v>104.199997</v>
      </c>
      <c r="C75" s="8">
        <f t="shared" ref="C75:D75" si="73">LN(A75/A74)</f>
        <v>-9.3553583078910801E-3</v>
      </c>
      <c r="D75" s="8">
        <f t="shared" si="73"/>
        <v>-1.9953213041435908E-2</v>
      </c>
      <c r="E75" s="8">
        <f t="shared" si="0"/>
        <v>-1.4654285674663495E-2</v>
      </c>
    </row>
    <row r="76" spans="1:5" ht="14.25" customHeight="1" x14ac:dyDescent="0.35">
      <c r="A76" s="8">
        <v>1499.400024</v>
      </c>
      <c r="B76" s="8">
        <v>105.25</v>
      </c>
      <c r="C76" s="8">
        <f t="shared" ref="C76:D76" si="74">LN(A76/A75)</f>
        <v>-3.1898731074308288E-2</v>
      </c>
      <c r="D76" s="8">
        <f t="shared" si="74"/>
        <v>1.0026372034011667E-2</v>
      </c>
      <c r="E76" s="8">
        <f t="shared" si="0"/>
        <v>-1.0936179520148311E-2</v>
      </c>
    </row>
    <row r="77" spans="1:5" ht="14.25" customHeight="1" x14ac:dyDescent="0.35">
      <c r="A77" s="8">
        <v>1485</v>
      </c>
      <c r="B77" s="8">
        <v>104.5</v>
      </c>
      <c r="C77" s="8">
        <f t="shared" ref="C77:D77" si="75">LN(A77/A76)</f>
        <v>-9.6502718385641749E-3</v>
      </c>
      <c r="D77" s="8">
        <f t="shared" si="75"/>
        <v>-7.1514011576251282E-3</v>
      </c>
      <c r="E77" s="8">
        <f t="shared" si="0"/>
        <v>-8.4008364980946507E-3</v>
      </c>
    </row>
    <row r="78" spans="1:5" ht="14.25" customHeight="1" x14ac:dyDescent="0.35">
      <c r="A78" s="8">
        <v>1462.650024</v>
      </c>
      <c r="B78" s="8">
        <v>104.400002</v>
      </c>
      <c r="C78" s="8">
        <f t="shared" ref="C78:D78" si="76">LN(A78/A77)</f>
        <v>-1.5164896878988879E-2</v>
      </c>
      <c r="D78" s="8">
        <f t="shared" si="76"/>
        <v>-9.5737679923934996E-4</v>
      </c>
      <c r="E78" s="8">
        <f t="shared" si="0"/>
        <v>-8.061136839114115E-3</v>
      </c>
    </row>
    <row r="79" spans="1:5" ht="14.25" customHeight="1" x14ac:dyDescent="0.35">
      <c r="A79" s="8">
        <v>1456.6999510000001</v>
      </c>
      <c r="B79" s="8">
        <v>105.349998</v>
      </c>
      <c r="C79" s="8">
        <f t="shared" ref="C79:D79" si="77">LN(A79/A78)</f>
        <v>-4.076305540583771E-3</v>
      </c>
      <c r="D79" s="8">
        <f t="shared" si="77"/>
        <v>9.0584266602336243E-3</v>
      </c>
      <c r="E79" s="8">
        <f t="shared" si="0"/>
        <v>2.4910605598249267E-3</v>
      </c>
    </row>
    <row r="80" spans="1:5" ht="14.25" customHeight="1" x14ac:dyDescent="0.35">
      <c r="A80" s="8">
        <v>1460.900024</v>
      </c>
      <c r="B80" s="8">
        <v>105.699997</v>
      </c>
      <c r="C80" s="8">
        <f t="shared" ref="C80:D80" si="78">LN(A80/A79)</f>
        <v>2.8791307494701623E-3</v>
      </c>
      <c r="D80" s="8">
        <f t="shared" si="78"/>
        <v>3.3167432281177868E-3</v>
      </c>
      <c r="E80" s="8">
        <f t="shared" si="0"/>
        <v>3.0979369887939746E-3</v>
      </c>
    </row>
    <row r="81" spans="1:5" ht="14.25" customHeight="1" x14ac:dyDescent="0.35">
      <c r="A81" s="8">
        <v>1432.8000489999999</v>
      </c>
      <c r="B81" s="8">
        <v>104.900002</v>
      </c>
      <c r="C81" s="8">
        <f t="shared" ref="C81:D81" si="79">LN(A81/A80)</f>
        <v>-1.9422094621424382E-2</v>
      </c>
      <c r="D81" s="8">
        <f t="shared" si="79"/>
        <v>-7.5973300259494902E-3</v>
      </c>
      <c r="E81" s="8">
        <f t="shared" si="0"/>
        <v>-1.3509712323686935E-2</v>
      </c>
    </row>
    <row r="82" spans="1:5" ht="14.25" customHeight="1" x14ac:dyDescent="0.35">
      <c r="A82" s="8">
        <v>1399</v>
      </c>
      <c r="B82" s="8">
        <v>102.25</v>
      </c>
      <c r="C82" s="8">
        <f t="shared" ref="C82:D82" si="80">LN(A82/A81)</f>
        <v>-2.3872910279791843E-2</v>
      </c>
      <c r="D82" s="8">
        <f t="shared" si="80"/>
        <v>-2.5586739545117126E-2</v>
      </c>
      <c r="E82" s="8">
        <f t="shared" si="0"/>
        <v>-2.4729824912454484E-2</v>
      </c>
    </row>
    <row r="83" spans="1:5" ht="14.25" customHeight="1" x14ac:dyDescent="0.35">
      <c r="A83" s="8">
        <v>1406.4499510000001</v>
      </c>
      <c r="B83" s="8">
        <v>102.5</v>
      </c>
      <c r="C83" s="8">
        <f t="shared" ref="C83:D83" si="81">LN(A83/A82)</f>
        <v>5.3110685573598809E-3</v>
      </c>
      <c r="D83" s="8">
        <f t="shared" si="81"/>
        <v>2.4420036555518089E-3</v>
      </c>
      <c r="E83" s="8">
        <f t="shared" si="0"/>
        <v>3.8765361064558449E-3</v>
      </c>
    </row>
    <row r="84" spans="1:5" ht="14.25" customHeight="1" x14ac:dyDescent="0.35">
      <c r="A84" s="8">
        <v>1436.6999510000001</v>
      </c>
      <c r="B84" s="8">
        <v>106.75</v>
      </c>
      <c r="C84" s="8">
        <f t="shared" ref="C84:D84" si="82">LN(A84/A83)</f>
        <v>2.1280018687894513E-2</v>
      </c>
      <c r="D84" s="8">
        <f t="shared" si="82"/>
        <v>4.0626853530271102E-2</v>
      </c>
      <c r="E84" s="8">
        <f t="shared" si="0"/>
        <v>3.0953436109082806E-2</v>
      </c>
    </row>
    <row r="85" spans="1:5" ht="14.25" customHeight="1" x14ac:dyDescent="0.35">
      <c r="A85" s="8">
        <v>1445</v>
      </c>
      <c r="B85" s="8">
        <v>107.849998</v>
      </c>
      <c r="C85" s="8">
        <f t="shared" ref="C85:D85" si="83">LN(A85/A84)</f>
        <v>5.7605386357969844E-3</v>
      </c>
      <c r="D85" s="8">
        <f t="shared" si="83"/>
        <v>1.0251702182156751E-2</v>
      </c>
      <c r="E85" s="8">
        <f t="shared" si="0"/>
        <v>8.0061204089768682E-3</v>
      </c>
    </row>
    <row r="86" spans="1:5" ht="14.25" customHeight="1" x14ac:dyDescent="0.35">
      <c r="A86" s="8">
        <v>1417.6999510000001</v>
      </c>
      <c r="B86" s="8">
        <v>105.949997</v>
      </c>
      <c r="C86" s="8">
        <f t="shared" ref="C86:D86" si="84">LN(A86/A85)</f>
        <v>-1.9073515985971904E-2</v>
      </c>
      <c r="D86" s="8">
        <f t="shared" si="84"/>
        <v>-1.7774097891826129E-2</v>
      </c>
      <c r="E86" s="8">
        <f t="shared" si="0"/>
        <v>-1.8423806938899015E-2</v>
      </c>
    </row>
    <row r="87" spans="1:5" ht="14.25" customHeight="1" x14ac:dyDescent="0.35">
      <c r="A87" s="8">
        <v>1426.400024</v>
      </c>
      <c r="B87" s="8">
        <v>105</v>
      </c>
      <c r="C87" s="8">
        <f t="shared" ref="C87:D87" si="85">LN(A87/A86)</f>
        <v>6.1179988139447722E-3</v>
      </c>
      <c r="D87" s="8">
        <f t="shared" si="85"/>
        <v>-9.0069062415411901E-3</v>
      </c>
      <c r="E87" s="8">
        <f t="shared" si="0"/>
        <v>-1.444453713798209E-3</v>
      </c>
    </row>
    <row r="88" spans="1:5" ht="14.25" customHeight="1" x14ac:dyDescent="0.35">
      <c r="A88" s="8">
        <v>1426.8000489999999</v>
      </c>
      <c r="B88" s="8">
        <v>104.449997</v>
      </c>
      <c r="C88" s="8">
        <f t="shared" ref="C88:D88" si="86">LN(A88/A87)</f>
        <v>2.804044528151248E-4</v>
      </c>
      <c r="D88" s="8">
        <f t="shared" si="86"/>
        <v>-5.2518908768254971E-3</v>
      </c>
      <c r="E88" s="8">
        <f t="shared" si="0"/>
        <v>-2.4857432120051863E-3</v>
      </c>
    </row>
    <row r="89" spans="1:5" ht="14.25" customHeight="1" x14ac:dyDescent="0.35">
      <c r="A89" s="8">
        <v>1434.599976</v>
      </c>
      <c r="B89" s="8">
        <v>103.650002</v>
      </c>
      <c r="C89" s="8">
        <f t="shared" ref="C89:D89" si="87">LN(A89/A88)</f>
        <v>5.4518391356112427E-3</v>
      </c>
      <c r="D89" s="8">
        <f t="shared" si="87"/>
        <v>-7.688601103202717E-3</v>
      </c>
      <c r="E89" s="8">
        <f t="shared" si="0"/>
        <v>-1.1183809837957371E-3</v>
      </c>
    </row>
    <row r="90" spans="1:5" ht="14.25" customHeight="1" x14ac:dyDescent="0.35">
      <c r="A90" s="8">
        <v>1429</v>
      </c>
      <c r="B90" s="8">
        <v>105.699997</v>
      </c>
      <c r="C90" s="8">
        <f t="shared" ref="C90:D90" si="88">LN(A90/A89)</f>
        <v>-3.9111490330645668E-3</v>
      </c>
      <c r="D90" s="8">
        <f t="shared" si="88"/>
        <v>1.9585006316482668E-2</v>
      </c>
      <c r="E90" s="8">
        <f t="shared" si="0"/>
        <v>7.8369286417090504E-3</v>
      </c>
    </row>
    <row r="91" spans="1:5" ht="14.25" customHeight="1" x14ac:dyDescent="0.35">
      <c r="A91" s="8">
        <v>1442</v>
      </c>
      <c r="B91" s="8">
        <v>104</v>
      </c>
      <c r="C91" s="8">
        <f t="shared" ref="C91:D91" si="89">LN(A91/A90)</f>
        <v>9.0561399150270484E-3</v>
      </c>
      <c r="D91" s="8">
        <f t="shared" si="89"/>
        <v>-1.6213965352605015E-2</v>
      </c>
      <c r="E91" s="8">
        <f t="shared" si="0"/>
        <v>-3.5789127187889833E-3</v>
      </c>
    </row>
    <row r="92" spans="1:5" ht="14.25" customHeight="1" x14ac:dyDescent="0.35">
      <c r="A92" s="8">
        <v>1479</v>
      </c>
      <c r="B92" s="8">
        <v>104.400002</v>
      </c>
      <c r="C92" s="8">
        <f t="shared" ref="C92:D92" si="90">LN(A92/A91)</f>
        <v>2.5335144865905403E-2</v>
      </c>
      <c r="D92" s="8">
        <f t="shared" si="90"/>
        <v>3.8387954642535747E-3</v>
      </c>
      <c r="E92" s="8">
        <f t="shared" si="0"/>
        <v>1.4586970165079489E-2</v>
      </c>
    </row>
    <row r="93" spans="1:5" ht="14.25" customHeight="1" x14ac:dyDescent="0.35">
      <c r="A93" s="8">
        <v>1503.650024</v>
      </c>
      <c r="B93" s="8">
        <v>105.900002</v>
      </c>
      <c r="C93" s="8">
        <f t="shared" ref="C93:D93" si="91">LN(A93/A92)</f>
        <v>1.6529317912371732E-2</v>
      </c>
      <c r="D93" s="8">
        <f t="shared" si="91"/>
        <v>1.42655768874755E-2</v>
      </c>
      <c r="E93" s="8">
        <f t="shared" si="0"/>
        <v>1.5397447399923617E-2</v>
      </c>
    </row>
    <row r="94" spans="1:5" ht="14.25" customHeight="1" x14ac:dyDescent="0.35">
      <c r="A94" s="8">
        <v>1453.8000489999999</v>
      </c>
      <c r="B94" s="8">
        <v>112.699997</v>
      </c>
      <c r="C94" s="8">
        <f t="shared" ref="C94:D94" si="92">LN(A94/A93)</f>
        <v>-3.3714649867863287E-2</v>
      </c>
      <c r="D94" s="8">
        <f t="shared" si="92"/>
        <v>6.2234122933284987E-2</v>
      </c>
      <c r="E94" s="8">
        <f t="shared" si="0"/>
        <v>1.425973653271085E-2</v>
      </c>
    </row>
    <row r="95" spans="1:5" ht="14.25" customHeight="1" x14ac:dyDescent="0.35">
      <c r="A95" s="8">
        <v>1421.900024</v>
      </c>
      <c r="B95" s="8">
        <v>110.699997</v>
      </c>
      <c r="C95" s="8">
        <f t="shared" ref="C95:D95" si="93">LN(A95/A94)</f>
        <v>-2.2186829474155442E-2</v>
      </c>
      <c r="D95" s="8">
        <f t="shared" si="93"/>
        <v>-1.7905581812067074E-2</v>
      </c>
      <c r="E95" s="8">
        <f t="shared" si="0"/>
        <v>-2.0046205643111256E-2</v>
      </c>
    </row>
    <row r="96" spans="1:5" ht="14.25" customHeight="1" x14ac:dyDescent="0.35">
      <c r="A96" s="8">
        <v>1423</v>
      </c>
      <c r="B96" s="8">
        <v>110.300003</v>
      </c>
      <c r="C96" s="8">
        <f t="shared" ref="C96:D96" si="94">LN(A96/A95)</f>
        <v>7.7329680869967507E-4</v>
      </c>
      <c r="D96" s="8">
        <f t="shared" si="94"/>
        <v>-3.6198591563139605E-3</v>
      </c>
      <c r="E96" s="8">
        <f t="shared" si="0"/>
        <v>-1.4232811738071427E-3</v>
      </c>
    </row>
    <row r="97" spans="1:5" ht="14.25" customHeight="1" x14ac:dyDescent="0.35">
      <c r="A97" s="8">
        <v>1409.599976</v>
      </c>
      <c r="B97" s="8">
        <v>114</v>
      </c>
      <c r="C97" s="8">
        <f t="shared" ref="C97:D97" si="95">LN(A97/A96)</f>
        <v>-9.461359934044216E-3</v>
      </c>
      <c r="D97" s="8">
        <f t="shared" si="95"/>
        <v>3.2994494936489628E-2</v>
      </c>
      <c r="E97" s="8">
        <f t="shared" si="0"/>
        <v>1.1766567501222706E-2</v>
      </c>
    </row>
    <row r="98" spans="1:5" ht="14.25" customHeight="1" x14ac:dyDescent="0.35">
      <c r="A98" s="8">
        <v>1410.8000489999999</v>
      </c>
      <c r="B98" s="8">
        <v>112.849998</v>
      </c>
      <c r="C98" s="8">
        <f t="shared" ref="C98:D98" si="96">LN(A98/A97)</f>
        <v>8.5099493815492754E-4</v>
      </c>
      <c r="D98" s="8">
        <f t="shared" si="96"/>
        <v>-1.0138962853591617E-2</v>
      </c>
      <c r="E98" s="8">
        <f t="shared" si="0"/>
        <v>-4.6439839577183447E-3</v>
      </c>
    </row>
    <row r="99" spans="1:5" ht="14.25" customHeight="1" x14ac:dyDescent="0.35">
      <c r="A99" s="8">
        <v>1424.9499510000001</v>
      </c>
      <c r="B99" s="8">
        <v>112.349998</v>
      </c>
      <c r="C99" s="8">
        <f t="shared" ref="C99:D99" si="97">LN(A99/A98)</f>
        <v>9.9797368867290456E-3</v>
      </c>
      <c r="D99" s="8">
        <f t="shared" si="97"/>
        <v>-4.4405047110789905E-3</v>
      </c>
      <c r="E99" s="8">
        <f t="shared" si="0"/>
        <v>2.7696160878250276E-3</v>
      </c>
    </row>
    <row r="100" spans="1:5" ht="14.25" customHeight="1" x14ac:dyDescent="0.35">
      <c r="A100" s="8">
        <v>1430</v>
      </c>
      <c r="B100" s="8">
        <v>114.949997</v>
      </c>
      <c r="C100" s="8">
        <f t="shared" ref="C100:D100" si="98">LN(A100/A99)</f>
        <v>3.5377532732607155E-3</v>
      </c>
      <c r="D100" s="8">
        <f t="shared" si="98"/>
        <v>2.2878244281061749E-2</v>
      </c>
      <c r="E100" s="8">
        <f t="shared" si="0"/>
        <v>1.3207998777161233E-2</v>
      </c>
    </row>
    <row r="101" spans="1:5" ht="14.25" customHeight="1" x14ac:dyDescent="0.35">
      <c r="A101" s="8">
        <v>1424.1999510000001</v>
      </c>
      <c r="B101" s="8">
        <v>118.699997</v>
      </c>
      <c r="C101" s="8">
        <f t="shared" ref="C101:D101" si="99">LN(A101/A100)</f>
        <v>-4.0642261112092621E-3</v>
      </c>
      <c r="D101" s="8">
        <f t="shared" si="99"/>
        <v>3.2102051230935874E-2</v>
      </c>
      <c r="E101" s="8">
        <f t="shared" si="0"/>
        <v>1.4018912559863306E-2</v>
      </c>
    </row>
    <row r="102" spans="1:5" ht="14.25" customHeight="1" x14ac:dyDescent="0.35">
      <c r="A102" s="8">
        <v>1408.599976</v>
      </c>
      <c r="B102" s="8">
        <v>121.150002</v>
      </c>
      <c r="C102" s="8">
        <f t="shared" ref="C102:D102" si="100">LN(A102/A101)</f>
        <v>-1.1013931869627815E-2</v>
      </c>
      <c r="D102" s="8">
        <f t="shared" si="100"/>
        <v>2.0430187429172582E-2</v>
      </c>
      <c r="E102" s="8">
        <f t="shared" si="0"/>
        <v>4.7081277797723833E-3</v>
      </c>
    </row>
    <row r="103" spans="1:5" ht="14.25" customHeight="1" x14ac:dyDescent="0.35">
      <c r="A103" s="8">
        <v>1398.900024</v>
      </c>
      <c r="B103" s="8">
        <v>116</v>
      </c>
      <c r="C103" s="8">
        <f t="shared" ref="C103:D103" si="101">LN(A103/A102)</f>
        <v>-6.9100556343940044E-3</v>
      </c>
      <c r="D103" s="8">
        <f t="shared" si="101"/>
        <v>-4.3439272664630491E-2</v>
      </c>
      <c r="E103" s="8">
        <f t="shared" si="0"/>
        <v>-2.5174664149512249E-2</v>
      </c>
    </row>
    <row r="104" spans="1:5" ht="14.25" customHeight="1" x14ac:dyDescent="0.35">
      <c r="A104" s="8">
        <v>1442.599976</v>
      </c>
      <c r="B104" s="8">
        <v>115.400002</v>
      </c>
      <c r="C104" s="8">
        <f t="shared" ref="C104:D104" si="102">LN(A104/A103)</f>
        <v>3.076079379422202E-2</v>
      </c>
      <c r="D104" s="8">
        <f t="shared" si="102"/>
        <v>-5.1858197013430196E-3</v>
      </c>
      <c r="E104" s="8">
        <f t="shared" si="0"/>
        <v>1.27874870464395E-2</v>
      </c>
    </row>
    <row r="105" spans="1:5" ht="14.25" customHeight="1" x14ac:dyDescent="0.35">
      <c r="A105" s="8">
        <v>1482.75</v>
      </c>
      <c r="B105" s="8">
        <v>117.5</v>
      </c>
      <c r="C105" s="8">
        <f t="shared" ref="C105:D105" si="103">LN(A105/A104)</f>
        <v>2.7451447285892296E-2</v>
      </c>
      <c r="D105" s="8">
        <f t="shared" si="103"/>
        <v>1.8033962179192155E-2</v>
      </c>
      <c r="E105" s="8">
        <f t="shared" si="0"/>
        <v>2.2742704732542224E-2</v>
      </c>
    </row>
    <row r="106" spans="1:5" ht="14.25" customHeight="1" x14ac:dyDescent="0.35">
      <c r="A106" s="8">
        <v>1478.849976</v>
      </c>
      <c r="B106" s="8">
        <v>115.800003</v>
      </c>
      <c r="C106" s="8">
        <f t="shared" ref="C106:D106" si="104">LN(A106/A105)</f>
        <v>-2.6337292585025779E-3</v>
      </c>
      <c r="D106" s="8">
        <f t="shared" si="104"/>
        <v>-1.4573742538583343E-2</v>
      </c>
      <c r="E106" s="8">
        <f t="shared" si="0"/>
        <v>-8.60373589854296E-3</v>
      </c>
    </row>
    <row r="107" spans="1:5" ht="14.25" customHeight="1" x14ac:dyDescent="0.35">
      <c r="A107" s="8">
        <v>1465.900024</v>
      </c>
      <c r="B107" s="8">
        <v>114.699997</v>
      </c>
      <c r="C107" s="8">
        <f t="shared" ref="C107:D107" si="105">LN(A107/A106)</f>
        <v>-8.795337792153567E-3</v>
      </c>
      <c r="D107" s="8">
        <f t="shared" si="105"/>
        <v>-9.5445930654931028E-3</v>
      </c>
      <c r="E107" s="8">
        <f t="shared" si="0"/>
        <v>-9.1699654288233349E-3</v>
      </c>
    </row>
    <row r="108" spans="1:5" ht="14.25" customHeight="1" x14ac:dyDescent="0.35">
      <c r="A108" s="8">
        <v>1501.900024</v>
      </c>
      <c r="B108" s="8">
        <v>114.050003</v>
      </c>
      <c r="C108" s="8">
        <f t="shared" ref="C108:D108" si="106">LN(A108/A107)</f>
        <v>2.4261584523114069E-2</v>
      </c>
      <c r="D108" s="8">
        <f t="shared" si="106"/>
        <v>-5.6830229454879382E-3</v>
      </c>
      <c r="E108" s="8">
        <f t="shared" si="0"/>
        <v>9.2892807888130657E-3</v>
      </c>
    </row>
    <row r="109" spans="1:5" ht="14.25" customHeight="1" x14ac:dyDescent="0.35">
      <c r="A109" s="8">
        <v>1520.4499510000001</v>
      </c>
      <c r="B109" s="8">
        <v>113.949997</v>
      </c>
      <c r="C109" s="8">
        <f t="shared" ref="C109:D109" si="107">LN(A109/A108)</f>
        <v>1.2275322238372665E-2</v>
      </c>
      <c r="D109" s="8">
        <f t="shared" si="107"/>
        <v>-8.7724567029288133E-4</v>
      </c>
      <c r="E109" s="8">
        <f t="shared" si="0"/>
        <v>5.6990382840398923E-3</v>
      </c>
    </row>
    <row r="110" spans="1:5" ht="14.25" customHeight="1" x14ac:dyDescent="0.35">
      <c r="A110" s="8">
        <v>1513.75</v>
      </c>
      <c r="B110" s="8">
        <v>117.099998</v>
      </c>
      <c r="C110" s="8">
        <f t="shared" ref="C110:D110" si="108">LN(A110/A109)</f>
        <v>-4.4162955623645818E-3</v>
      </c>
      <c r="D110" s="8">
        <f t="shared" si="108"/>
        <v>2.7268524159895904E-2</v>
      </c>
      <c r="E110" s="8">
        <f t="shared" si="0"/>
        <v>1.1426114298765661E-2</v>
      </c>
    </row>
    <row r="111" spans="1:5" ht="14.25" customHeight="1" x14ac:dyDescent="0.35">
      <c r="A111" s="8">
        <v>1487</v>
      </c>
      <c r="B111" s="8">
        <v>115.400002</v>
      </c>
      <c r="C111" s="8">
        <f t="shared" ref="C111:D111" si="109">LN(A111/A110)</f>
        <v>-1.7829348407146901E-2</v>
      </c>
      <c r="D111" s="8">
        <f t="shared" si="109"/>
        <v>-1.4623882119230687E-2</v>
      </c>
      <c r="E111" s="8">
        <f t="shared" si="0"/>
        <v>-1.6226615263188793E-2</v>
      </c>
    </row>
    <row r="112" spans="1:5" ht="14.25" customHeight="1" x14ac:dyDescent="0.35">
      <c r="A112" s="8">
        <v>1489</v>
      </c>
      <c r="B112" s="8">
        <v>113.650002</v>
      </c>
      <c r="C112" s="8">
        <f t="shared" ref="C112:D112" si="110">LN(A112/A111)</f>
        <v>1.3440862238539562E-3</v>
      </c>
      <c r="D112" s="8">
        <f t="shared" si="110"/>
        <v>-1.5280803508581268E-2</v>
      </c>
      <c r="E112" s="8">
        <f t="shared" si="0"/>
        <v>-6.9683586423636562E-3</v>
      </c>
    </row>
    <row r="113" spans="1:5" ht="14.25" customHeight="1" x14ac:dyDescent="0.35">
      <c r="A113" s="8">
        <v>1513</v>
      </c>
      <c r="B113" s="8">
        <v>115.550003</v>
      </c>
      <c r="C113" s="8">
        <f t="shared" ref="C113:D113" si="111">LN(A113/A112)</f>
        <v>1.5989681104346905E-2</v>
      </c>
      <c r="D113" s="8">
        <f t="shared" si="111"/>
        <v>1.6579794786735876E-2</v>
      </c>
      <c r="E113" s="8">
        <f t="shared" si="0"/>
        <v>1.6284737945541389E-2</v>
      </c>
    </row>
    <row r="114" spans="1:5" ht="14.25" customHeight="1" x14ac:dyDescent="0.35">
      <c r="A114" s="8">
        <v>1519.5</v>
      </c>
      <c r="B114" s="8">
        <v>114.349998</v>
      </c>
      <c r="C114" s="8">
        <f t="shared" ref="C114:D114" si="112">LN(A114/A113)</f>
        <v>4.2868985684918091E-3</v>
      </c>
      <c r="D114" s="8">
        <f t="shared" si="112"/>
        <v>-1.0439459704547854E-2</v>
      </c>
      <c r="E114" s="8">
        <f t="shared" si="0"/>
        <v>-3.0762805680280224E-3</v>
      </c>
    </row>
    <row r="115" spans="1:5" ht="14.25" customHeight="1" x14ac:dyDescent="0.35">
      <c r="A115" s="8">
        <v>1527</v>
      </c>
      <c r="B115" s="8">
        <v>118.449997</v>
      </c>
      <c r="C115" s="8">
        <f t="shared" ref="C115:D115" si="113">LN(A115/A114)</f>
        <v>4.9236928617847411E-3</v>
      </c>
      <c r="D115" s="8">
        <f t="shared" si="113"/>
        <v>3.522700229902373E-2</v>
      </c>
      <c r="E115" s="8">
        <f t="shared" si="0"/>
        <v>2.0075347580404235E-2</v>
      </c>
    </row>
    <row r="116" spans="1:5" ht="14.25" customHeight="1" x14ac:dyDescent="0.35">
      <c r="A116" s="8">
        <v>1510.1999510000001</v>
      </c>
      <c r="B116" s="8">
        <v>119.400002</v>
      </c>
      <c r="C116" s="8">
        <f t="shared" ref="C116:D116" si="114">LN(A116/A115)</f>
        <v>-1.1062966295341406E-2</v>
      </c>
      <c r="D116" s="8">
        <f t="shared" si="114"/>
        <v>7.9883124312684801E-3</v>
      </c>
      <c r="E116" s="8">
        <f t="shared" si="0"/>
        <v>-1.5373269320364631E-3</v>
      </c>
    </row>
    <row r="117" spans="1:5" ht="14.25" customHeight="1" x14ac:dyDescent="0.35">
      <c r="A117" s="8">
        <v>1524.9499510000001</v>
      </c>
      <c r="B117" s="8">
        <v>123.800003</v>
      </c>
      <c r="C117" s="8">
        <f t="shared" ref="C117:D117" si="115">LN(A117/A116)</f>
        <v>9.7195305632719175E-3</v>
      </c>
      <c r="D117" s="8">
        <f t="shared" si="115"/>
        <v>3.6188166774208316E-2</v>
      </c>
      <c r="E117" s="8">
        <f t="shared" si="0"/>
        <v>2.2953848668740118E-2</v>
      </c>
    </row>
    <row r="118" spans="1:5" ht="14.25" customHeight="1" x14ac:dyDescent="0.35">
      <c r="A118" s="8">
        <v>1520.650024</v>
      </c>
      <c r="B118" s="8">
        <v>126.699997</v>
      </c>
      <c r="C118" s="8">
        <f t="shared" ref="C118:D118" si="116">LN(A118/A117)</f>
        <v>-2.8236996928942344E-3</v>
      </c>
      <c r="D118" s="8">
        <f t="shared" si="116"/>
        <v>2.3154679165984852E-2</v>
      </c>
      <c r="E118" s="8">
        <f t="shared" si="0"/>
        <v>1.0165489736545309E-2</v>
      </c>
    </row>
    <row r="119" spans="1:5" ht="14.25" customHeight="1" x14ac:dyDescent="0.35">
      <c r="A119" s="8">
        <v>1514</v>
      </c>
      <c r="B119" s="8">
        <v>127.5</v>
      </c>
      <c r="C119" s="8">
        <f t="shared" ref="C119:D119" si="117">LN(A119/A118)</f>
        <v>-4.382735796274578E-3</v>
      </c>
      <c r="D119" s="8">
        <f t="shared" si="117"/>
        <v>6.2943009493671735E-3</v>
      </c>
      <c r="E119" s="8">
        <f t="shared" si="0"/>
        <v>9.5578257654629776E-4</v>
      </c>
    </row>
    <row r="120" spans="1:5" ht="14.25" customHeight="1" x14ac:dyDescent="0.35">
      <c r="A120" s="8">
        <v>1501.3000489999999</v>
      </c>
      <c r="B120" s="8">
        <v>125.900002</v>
      </c>
      <c r="C120" s="8">
        <f t="shared" ref="C120:D120" si="118">LN(A120/A119)</f>
        <v>-8.4237229407553606E-3</v>
      </c>
      <c r="D120" s="8">
        <f t="shared" si="118"/>
        <v>-1.2628407662556001E-2</v>
      </c>
      <c r="E120" s="8">
        <f t="shared" si="0"/>
        <v>-1.0526065301655681E-2</v>
      </c>
    </row>
    <row r="121" spans="1:5" ht="14.25" customHeight="1" x14ac:dyDescent="0.35">
      <c r="A121" s="8">
        <v>1502</v>
      </c>
      <c r="B121" s="8">
        <v>128</v>
      </c>
      <c r="C121" s="8">
        <f t="shared" ref="C121:D121" si="119">LN(A121/A120)</f>
        <v>4.6612126744136561E-4</v>
      </c>
      <c r="D121" s="8">
        <f t="shared" si="119"/>
        <v>1.6542306983692238E-2</v>
      </c>
      <c r="E121" s="8">
        <f t="shared" si="0"/>
        <v>8.5042141255668013E-3</v>
      </c>
    </row>
    <row r="122" spans="1:5" ht="14.25" customHeight="1" x14ac:dyDescent="0.35">
      <c r="A122" s="8">
        <v>1489</v>
      </c>
      <c r="B122" s="8">
        <v>124.800003</v>
      </c>
      <c r="C122" s="8">
        <f t="shared" ref="C122:D122" si="120">LN(A122/A121)</f>
        <v>-8.6927996400711135E-3</v>
      </c>
      <c r="D122" s="8">
        <f t="shared" si="120"/>
        <v>-2.5317783945828596E-2</v>
      </c>
      <c r="E122" s="8">
        <f t="shared" si="0"/>
        <v>-1.7005291792949854E-2</v>
      </c>
    </row>
    <row r="123" spans="1:5" ht="14.25" customHeight="1" x14ac:dyDescent="0.35">
      <c r="A123" s="8">
        <v>1496.5500489999999</v>
      </c>
      <c r="B123" s="8">
        <v>126.599998</v>
      </c>
      <c r="C123" s="8">
        <f t="shared" ref="C123:D123" si="121">LN(A123/A122)</f>
        <v>5.0577380855894253E-3</v>
      </c>
      <c r="D123" s="8">
        <f t="shared" si="121"/>
        <v>1.4320013938498707E-2</v>
      </c>
      <c r="E123" s="8">
        <f t="shared" si="0"/>
        <v>9.6888760120440662E-3</v>
      </c>
    </row>
    <row r="124" spans="1:5" ht="14.25" customHeight="1" x14ac:dyDescent="0.35">
      <c r="A124" s="8">
        <v>1486</v>
      </c>
      <c r="B124" s="8">
        <v>125.800003</v>
      </c>
      <c r="C124" s="8">
        <f t="shared" ref="C124:D124" si="122">LN(A124/A123)</f>
        <v>-7.0745454918939646E-3</v>
      </c>
      <c r="D124" s="8">
        <f t="shared" si="122"/>
        <v>-6.3391257985707401E-3</v>
      </c>
      <c r="E124" s="8">
        <f t="shared" si="0"/>
        <v>-6.7068356452323523E-3</v>
      </c>
    </row>
    <row r="125" spans="1:5" ht="14.25" customHeight="1" x14ac:dyDescent="0.35">
      <c r="A125" s="8">
        <v>1496</v>
      </c>
      <c r="B125" s="8">
        <v>128.5</v>
      </c>
      <c r="C125" s="8">
        <f t="shared" ref="C125:D125" si="123">LN(A125/A124)</f>
        <v>6.7069332567180799E-3</v>
      </c>
      <c r="D125" s="8">
        <f t="shared" si="123"/>
        <v>2.1235536221557907E-2</v>
      </c>
      <c r="E125" s="8">
        <f t="shared" si="0"/>
        <v>1.3971234739137993E-2</v>
      </c>
    </row>
    <row r="126" spans="1:5" ht="14.25" customHeight="1" x14ac:dyDescent="0.35">
      <c r="A126" s="8">
        <v>1494</v>
      </c>
      <c r="B126" s="8">
        <v>128.25</v>
      </c>
      <c r="C126" s="8">
        <f t="shared" ref="C126:D126" si="124">LN(A126/A125)</f>
        <v>-1.3377928416599422E-3</v>
      </c>
      <c r="D126" s="8">
        <f t="shared" si="124"/>
        <v>-1.9474202843955666E-3</v>
      </c>
      <c r="E126" s="8">
        <f t="shared" si="0"/>
        <v>-1.6426065630277544E-3</v>
      </c>
    </row>
    <row r="127" spans="1:5" ht="14.25" customHeight="1" x14ac:dyDescent="0.35">
      <c r="A127" s="8">
        <v>1478.75</v>
      </c>
      <c r="B127" s="8">
        <v>127</v>
      </c>
      <c r="C127" s="8">
        <f t="shared" ref="C127:D127" si="125">LN(A127/A126)</f>
        <v>-1.0259950400166098E-2</v>
      </c>
      <c r="D127" s="8">
        <f t="shared" si="125"/>
        <v>-9.7943975922876979E-3</v>
      </c>
      <c r="E127" s="8">
        <f t="shared" si="0"/>
        <v>-1.0027173996226898E-2</v>
      </c>
    </row>
    <row r="128" spans="1:5" ht="14.25" customHeight="1" x14ac:dyDescent="0.35">
      <c r="A128" s="8">
        <v>1490</v>
      </c>
      <c r="B128" s="8">
        <v>124.550003</v>
      </c>
      <c r="C128" s="8">
        <f t="shared" ref="C128:D128" si="126">LN(A128/A127)</f>
        <v>7.5789836469082987E-3</v>
      </c>
      <c r="D128" s="8">
        <f t="shared" si="126"/>
        <v>-1.9479820663689907E-2</v>
      </c>
      <c r="E128" s="8">
        <f t="shared" si="0"/>
        <v>-5.9504185083908041E-3</v>
      </c>
    </row>
    <row r="129" spans="1:5" ht="14.25" customHeight="1" x14ac:dyDescent="0.35">
      <c r="A129" s="8">
        <v>1491.8000489999999</v>
      </c>
      <c r="B129" s="8">
        <v>122</v>
      </c>
      <c r="C129" s="8">
        <f t="shared" ref="C129:D129" si="127">LN(A129/A128)</f>
        <v>1.2073574277834127E-3</v>
      </c>
      <c r="D129" s="8">
        <f t="shared" si="127"/>
        <v>-2.0686221061644736E-2</v>
      </c>
      <c r="E129" s="8">
        <f t="shared" si="0"/>
        <v>-9.7394318169306618E-3</v>
      </c>
    </row>
    <row r="130" spans="1:5" ht="14.25" customHeight="1" x14ac:dyDescent="0.35">
      <c r="A130" s="8">
        <v>1508</v>
      </c>
      <c r="B130" s="8">
        <v>124.199997</v>
      </c>
      <c r="C130" s="8">
        <f t="shared" ref="C130:D130" si="128">LN(A130/A129)</f>
        <v>1.0800792200612967E-2</v>
      </c>
      <c r="D130" s="8">
        <f t="shared" si="128"/>
        <v>1.7872100611532195E-2</v>
      </c>
      <c r="E130" s="8">
        <f t="shared" si="0"/>
        <v>1.4336446406072581E-2</v>
      </c>
    </row>
    <row r="131" spans="1:5" ht="14.25" customHeight="1" x14ac:dyDescent="0.35">
      <c r="A131" s="8">
        <v>1497.8000489999999</v>
      </c>
      <c r="B131" s="8">
        <v>124.400002</v>
      </c>
      <c r="C131" s="8">
        <f t="shared" ref="C131:D131" si="129">LN(A131/A130)</f>
        <v>-6.7868720379870764E-3</v>
      </c>
      <c r="D131" s="8">
        <f t="shared" si="129"/>
        <v>1.6090510374607541E-3</v>
      </c>
      <c r="E131" s="8">
        <f t="shared" si="0"/>
        <v>-2.588910500263161E-3</v>
      </c>
    </row>
    <row r="132" spans="1:5" ht="14.25" customHeight="1" x14ac:dyDescent="0.35">
      <c r="A132" s="8">
        <v>1513.4499510000001</v>
      </c>
      <c r="B132" s="8">
        <v>124.449997</v>
      </c>
      <c r="C132" s="8">
        <f t="shared" ref="C132:D132" si="130">LN(A132/A131)</f>
        <v>1.0394383000548795E-2</v>
      </c>
      <c r="D132" s="8">
        <f t="shared" si="130"/>
        <v>4.0180832528465769E-4</v>
      </c>
      <c r="E132" s="8">
        <f t="shared" si="0"/>
        <v>5.3980956629167262E-3</v>
      </c>
    </row>
    <row r="133" spans="1:5" ht="14.25" customHeight="1" x14ac:dyDescent="0.35">
      <c r="A133" s="8">
        <v>1522</v>
      </c>
      <c r="B133" s="8">
        <v>124.949997</v>
      </c>
      <c r="C133" s="8">
        <f t="shared" ref="C133:D133" si="131">LN(A133/A132)</f>
        <v>5.6334788911680577E-3</v>
      </c>
      <c r="D133" s="8">
        <f t="shared" si="131"/>
        <v>4.0096285638233087E-3</v>
      </c>
      <c r="E133" s="8">
        <f t="shared" si="0"/>
        <v>4.8215537274956827E-3</v>
      </c>
    </row>
    <row r="134" spans="1:5" ht="14.25" customHeight="1" x14ac:dyDescent="0.35">
      <c r="A134" s="8">
        <v>1523</v>
      </c>
      <c r="B134" s="8">
        <v>124.5</v>
      </c>
      <c r="C134" s="8">
        <f t="shared" ref="C134:D134" si="132">LN(A134/A133)</f>
        <v>6.5681447353075359E-4</v>
      </c>
      <c r="D134" s="8">
        <f t="shared" si="132"/>
        <v>-3.6079173665949284E-3</v>
      </c>
      <c r="E134" s="8">
        <f t="shared" si="0"/>
        <v>-1.4755514465320874E-3</v>
      </c>
    </row>
    <row r="135" spans="1:5" ht="14.25" customHeight="1" x14ac:dyDescent="0.35">
      <c r="A135" s="8">
        <v>1508.1999510000001</v>
      </c>
      <c r="B135" s="8">
        <v>122.449997</v>
      </c>
      <c r="C135" s="8">
        <f t="shared" ref="C135:D135" si="133">LN(A135/A134)</f>
        <v>-9.7652196156754068E-3</v>
      </c>
      <c r="D135" s="8">
        <f t="shared" si="133"/>
        <v>-1.6602957006381733E-2</v>
      </c>
      <c r="E135" s="8">
        <f t="shared" si="0"/>
        <v>-1.3184088311028571E-2</v>
      </c>
    </row>
    <row r="136" spans="1:5" ht="14.25" customHeight="1" x14ac:dyDescent="0.35">
      <c r="A136" s="8">
        <v>1509</v>
      </c>
      <c r="B136" s="8">
        <v>120.949997</v>
      </c>
      <c r="C136" s="8">
        <f t="shared" ref="C136:D136" si="134">LN(A136/A135)</f>
        <v>5.3032548836265793E-4</v>
      </c>
      <c r="D136" s="8">
        <f t="shared" si="134"/>
        <v>-1.23255466459825E-2</v>
      </c>
      <c r="E136" s="8">
        <f t="shared" si="0"/>
        <v>-5.8976105788099212E-3</v>
      </c>
    </row>
    <row r="137" spans="1:5" ht="14.25" customHeight="1" x14ac:dyDescent="0.35">
      <c r="A137" s="8">
        <v>1502</v>
      </c>
      <c r="B137" s="8">
        <v>119.75</v>
      </c>
      <c r="C137" s="8">
        <f t="shared" ref="C137:D137" si="135">LN(A137/A136)</f>
        <v>-4.6496264437687921E-3</v>
      </c>
      <c r="D137" s="8">
        <f t="shared" si="135"/>
        <v>-9.9709759613734912E-3</v>
      </c>
      <c r="E137" s="8">
        <f t="shared" si="0"/>
        <v>-7.3103012025711421E-3</v>
      </c>
    </row>
    <row r="138" spans="1:5" ht="14.25" customHeight="1" x14ac:dyDescent="0.35">
      <c r="A138" s="8">
        <v>1489.25</v>
      </c>
      <c r="B138" s="8">
        <v>120.849998</v>
      </c>
      <c r="C138" s="8">
        <f t="shared" ref="C138:D138" si="136">LN(A138/A137)</f>
        <v>-8.5249158152832655E-3</v>
      </c>
      <c r="D138" s="8">
        <f t="shared" si="136"/>
        <v>9.1438543090257875E-3</v>
      </c>
      <c r="E138" s="8">
        <f t="shared" si="0"/>
        <v>3.09469246871261E-4</v>
      </c>
    </row>
    <row r="139" spans="1:5" ht="14.25" customHeight="1" x14ac:dyDescent="0.35">
      <c r="A139" s="8">
        <v>1504.5</v>
      </c>
      <c r="B139" s="8">
        <v>121.449997</v>
      </c>
      <c r="C139" s="8">
        <f t="shared" ref="C139:D139" si="137">LN(A139/A138)</f>
        <v>1.0187979561302995E-2</v>
      </c>
      <c r="D139" s="8">
        <f t="shared" si="137"/>
        <v>4.9525401466075491E-3</v>
      </c>
      <c r="E139" s="8">
        <f t="shared" si="0"/>
        <v>7.5702598539552721E-3</v>
      </c>
    </row>
    <row r="140" spans="1:5" ht="14.25" customHeight="1" x14ac:dyDescent="0.35">
      <c r="A140" s="8">
        <v>1540</v>
      </c>
      <c r="B140" s="8">
        <v>125</v>
      </c>
      <c r="C140" s="8">
        <f t="shared" ref="C140:D140" si="138">LN(A140/A139)</f>
        <v>2.3321799337574826E-2</v>
      </c>
      <c r="D140" s="8">
        <f t="shared" si="138"/>
        <v>2.881110655564327E-2</v>
      </c>
      <c r="E140" s="8">
        <f t="shared" si="0"/>
        <v>2.6066452946609048E-2</v>
      </c>
    </row>
    <row r="141" spans="1:5" ht="14.25" customHeight="1" x14ac:dyDescent="0.35">
      <c r="A141" s="8">
        <v>1545.349976</v>
      </c>
      <c r="B141" s="8">
        <v>120.400002</v>
      </c>
      <c r="C141" s="8">
        <f t="shared" ref="C141:D141" si="139">LN(A141/A140)</f>
        <v>3.4679899548561359E-3</v>
      </c>
      <c r="D141" s="8">
        <f t="shared" si="139"/>
        <v>-3.7494187816284864E-2</v>
      </c>
      <c r="E141" s="8">
        <f t="shared" si="0"/>
        <v>-1.7013098930714364E-2</v>
      </c>
    </row>
    <row r="142" spans="1:5" ht="14.25" customHeight="1" x14ac:dyDescent="0.35">
      <c r="A142" s="8">
        <v>1537.6999510000001</v>
      </c>
      <c r="B142" s="8">
        <v>119.400002</v>
      </c>
      <c r="C142" s="8">
        <f t="shared" ref="C142:D142" si="140">LN(A142/A141)</f>
        <v>-4.9626447066580034E-3</v>
      </c>
      <c r="D142" s="8">
        <f t="shared" si="140"/>
        <v>-8.3403317770959166E-3</v>
      </c>
      <c r="E142" s="8">
        <f t="shared" si="0"/>
        <v>-6.65148824187696E-3</v>
      </c>
    </row>
    <row r="143" spans="1:5" ht="14.25" customHeight="1" x14ac:dyDescent="0.35">
      <c r="A143" s="8">
        <v>1516</v>
      </c>
      <c r="B143" s="8">
        <v>118.650002</v>
      </c>
      <c r="C143" s="8">
        <f t="shared" ref="C143:D143" si="141">LN(A143/A142)</f>
        <v>-1.4212474453556199E-2</v>
      </c>
      <c r="D143" s="8">
        <f t="shared" si="141"/>
        <v>-6.3012179708478878E-3</v>
      </c>
      <c r="E143" s="8">
        <f t="shared" si="0"/>
        <v>-1.0256846212202044E-2</v>
      </c>
    </row>
    <row r="144" spans="1:5" ht="14.25" customHeight="1" x14ac:dyDescent="0.35">
      <c r="A144" s="8">
        <v>1502</v>
      </c>
      <c r="B144" s="8">
        <v>119.349998</v>
      </c>
      <c r="C144" s="8">
        <f t="shared" ref="C144:D144" si="142">LN(A144/A143)</f>
        <v>-9.2777338782368771E-3</v>
      </c>
      <c r="D144" s="8">
        <f t="shared" si="142"/>
        <v>5.8823362893304539E-3</v>
      </c>
      <c r="E144" s="8">
        <f t="shared" si="0"/>
        <v>-1.6976987944532116E-3</v>
      </c>
    </row>
    <row r="145" spans="1:5" ht="14.25" customHeight="1" x14ac:dyDescent="0.35">
      <c r="A145" s="8">
        <v>1506.099976</v>
      </c>
      <c r="B145" s="8">
        <v>120.800003</v>
      </c>
      <c r="C145" s="8">
        <f t="shared" ref="C145:D145" si="143">LN(A145/A144)</f>
        <v>2.7259589585257966E-3</v>
      </c>
      <c r="D145" s="8">
        <f t="shared" si="143"/>
        <v>1.2075974307748536E-2</v>
      </c>
      <c r="E145" s="8">
        <f t="shared" si="0"/>
        <v>7.4009666331371661E-3</v>
      </c>
    </row>
    <row r="146" spans="1:5" ht="14.25" customHeight="1" x14ac:dyDescent="0.35">
      <c r="A146" s="8">
        <v>1507.349976</v>
      </c>
      <c r="B146" s="8">
        <v>121.75</v>
      </c>
      <c r="C146" s="8">
        <f t="shared" ref="C146:D146" si="144">LN(A146/A145)</f>
        <v>8.296139584890327E-4</v>
      </c>
      <c r="D146" s="8">
        <f t="shared" si="144"/>
        <v>7.8334516275477169E-3</v>
      </c>
      <c r="E146" s="8">
        <f t="shared" si="0"/>
        <v>4.3315327930183748E-3</v>
      </c>
    </row>
    <row r="147" spans="1:5" ht="14.25" customHeight="1" x14ac:dyDescent="0.35">
      <c r="A147" s="8">
        <v>1526.75</v>
      </c>
      <c r="B147" s="8">
        <v>119.400002</v>
      </c>
      <c r="C147" s="8">
        <f t="shared" ref="C147:D147" si="145">LN(A147/A146)</f>
        <v>1.2788166862149257E-2</v>
      </c>
      <c r="D147" s="8">
        <f t="shared" si="145"/>
        <v>-1.9490544253778826E-2</v>
      </c>
      <c r="E147" s="8">
        <f t="shared" si="0"/>
        <v>-3.3511886958147849E-3</v>
      </c>
    </row>
    <row r="148" spans="1:5" ht="14.25" customHeight="1" x14ac:dyDescent="0.35">
      <c r="A148" s="8">
        <v>1529.9499510000001</v>
      </c>
      <c r="B148" s="8">
        <v>117.400002</v>
      </c>
      <c r="C148" s="8">
        <f t="shared" ref="C148:D148" si="146">LN(A148/A147)</f>
        <v>2.0937299834896781E-3</v>
      </c>
      <c r="D148" s="8">
        <f t="shared" si="146"/>
        <v>-1.6892293279149234E-2</v>
      </c>
      <c r="E148" s="8">
        <f t="shared" si="0"/>
        <v>-7.3992816478297783E-3</v>
      </c>
    </row>
    <row r="149" spans="1:5" ht="14.25" customHeight="1" x14ac:dyDescent="0.35">
      <c r="A149" s="8">
        <v>1488.849976</v>
      </c>
      <c r="B149" s="8">
        <v>116.550003</v>
      </c>
      <c r="C149" s="8">
        <f t="shared" ref="C149:D149" si="147">LN(A149/A148)</f>
        <v>-2.7231029347877311E-2</v>
      </c>
      <c r="D149" s="8">
        <f t="shared" si="147"/>
        <v>-7.2665332079794439E-3</v>
      </c>
      <c r="E149" s="8">
        <f t="shared" si="0"/>
        <v>-1.7248781277928376E-2</v>
      </c>
    </row>
    <row r="150" spans="1:5" ht="14.25" customHeight="1" x14ac:dyDescent="0.35">
      <c r="A150" s="8">
        <v>1454</v>
      </c>
      <c r="B150" s="8">
        <v>113.25</v>
      </c>
      <c r="C150" s="8">
        <f t="shared" ref="C150:D150" si="148">LN(A150/A149)</f>
        <v>-2.3685614645391935E-2</v>
      </c>
      <c r="D150" s="8">
        <f t="shared" si="148"/>
        <v>-2.8722626858648164E-2</v>
      </c>
      <c r="E150" s="8">
        <f t="shared" si="0"/>
        <v>-2.6204120752020048E-2</v>
      </c>
    </row>
    <row r="151" spans="1:5" ht="14.25" customHeight="1" x14ac:dyDescent="0.35">
      <c r="A151" s="8">
        <v>1468.5</v>
      </c>
      <c r="B151" s="8">
        <v>115.800003</v>
      </c>
      <c r="C151" s="8">
        <f t="shared" ref="C151:D151" si="149">LN(A151/A150)</f>
        <v>9.9230925452100192E-3</v>
      </c>
      <c r="D151" s="8">
        <f t="shared" si="149"/>
        <v>2.2266826682487001E-2</v>
      </c>
      <c r="E151" s="8">
        <f t="shared" si="0"/>
        <v>1.6094959613848509E-2</v>
      </c>
    </row>
    <row r="152" spans="1:5" ht="14.25" customHeight="1" x14ac:dyDescent="0.35">
      <c r="A152" s="8">
        <v>1457.4499510000001</v>
      </c>
      <c r="B152" s="8">
        <v>116.75</v>
      </c>
      <c r="C152" s="8">
        <f t="shared" ref="C152:D152" si="150">LN(A152/A151)</f>
        <v>-7.5531719401572012E-3</v>
      </c>
      <c r="D152" s="8">
        <f t="shared" si="150"/>
        <v>8.1703055033762878E-3</v>
      </c>
      <c r="E152" s="8">
        <f t="shared" si="0"/>
        <v>3.0856678160954328E-4</v>
      </c>
    </row>
    <row r="153" spans="1:5" ht="14.25" customHeight="1" x14ac:dyDescent="0.35">
      <c r="A153" s="8">
        <v>1444</v>
      </c>
      <c r="B153" s="8">
        <v>115.599998</v>
      </c>
      <c r="C153" s="8">
        <f t="shared" ref="C153:D153" si="151">LN(A153/A152)</f>
        <v>-9.2712592457459882E-3</v>
      </c>
      <c r="D153" s="8">
        <f t="shared" si="151"/>
        <v>-9.8989576117678203E-3</v>
      </c>
      <c r="E153" s="8">
        <f t="shared" si="0"/>
        <v>-9.5851084287569034E-3</v>
      </c>
    </row>
    <row r="154" spans="1:5" ht="14.25" customHeight="1" x14ac:dyDescent="0.35">
      <c r="A154" s="8">
        <v>1449.900024</v>
      </c>
      <c r="B154" s="8">
        <v>115.900002</v>
      </c>
      <c r="C154" s="8">
        <f t="shared" ref="C154:D154" si="152">LN(A154/A153)</f>
        <v>4.0775646192421789E-3</v>
      </c>
      <c r="D154" s="8">
        <f t="shared" si="152"/>
        <v>2.5918286647223796E-3</v>
      </c>
      <c r="E154" s="8">
        <f t="shared" si="0"/>
        <v>3.3346966419822792E-3</v>
      </c>
    </row>
    <row r="155" spans="1:5" ht="14.25" customHeight="1" x14ac:dyDescent="0.35">
      <c r="A155" s="8">
        <v>1438.6999510000001</v>
      </c>
      <c r="B155" s="8">
        <v>115.199997</v>
      </c>
      <c r="C155" s="8">
        <f t="shared" ref="C155:D155" si="153">LN(A155/A154)</f>
        <v>-7.7547110875519501E-3</v>
      </c>
      <c r="D155" s="8">
        <f t="shared" si="153"/>
        <v>-6.0580453818374382E-3</v>
      </c>
      <c r="E155" s="8">
        <f t="shared" si="0"/>
        <v>-6.9063782346946937E-3</v>
      </c>
    </row>
    <row r="156" spans="1:5" ht="14.25" customHeight="1" x14ac:dyDescent="0.35">
      <c r="A156" s="8">
        <v>1429.9499510000001</v>
      </c>
      <c r="B156" s="8">
        <v>115.800003</v>
      </c>
      <c r="C156" s="8">
        <f t="shared" ref="C156:D156" si="154">LN(A156/A155)</f>
        <v>-6.1004496436979352E-3</v>
      </c>
      <c r="D156" s="8">
        <f t="shared" si="154"/>
        <v>5.1948688255064601E-3</v>
      </c>
      <c r="E156" s="8">
        <f t="shared" si="0"/>
        <v>-4.5279040909573754E-4</v>
      </c>
    </row>
    <row r="157" spans="1:5" ht="14.25" customHeight="1" x14ac:dyDescent="0.35">
      <c r="A157" s="8">
        <v>1431.75</v>
      </c>
      <c r="B157" s="8">
        <v>116.75</v>
      </c>
      <c r="C157" s="8">
        <f t="shared" ref="C157:D157" si="155">LN(A157/A156)</f>
        <v>1.2580279332026969E-3</v>
      </c>
      <c r="D157" s="8">
        <f t="shared" si="155"/>
        <v>8.1703055033762878E-3</v>
      </c>
      <c r="E157" s="8">
        <f t="shared" si="0"/>
        <v>4.7141667182894927E-3</v>
      </c>
    </row>
    <row r="158" spans="1:5" ht="14.25" customHeight="1" x14ac:dyDescent="0.35">
      <c r="A158" s="8">
        <v>1435</v>
      </c>
      <c r="B158" s="8">
        <v>117.5</v>
      </c>
      <c r="C158" s="8">
        <f t="shared" ref="C158:D158" si="156">LN(A158/A157)</f>
        <v>2.2673769197548441E-3</v>
      </c>
      <c r="D158" s="8">
        <f t="shared" si="156"/>
        <v>6.4034370352070071E-3</v>
      </c>
      <c r="E158" s="8">
        <f t="shared" si="0"/>
        <v>4.335406977480926E-3</v>
      </c>
    </row>
    <row r="159" spans="1:5" ht="14.25" customHeight="1" x14ac:dyDescent="0.35">
      <c r="A159" s="8">
        <v>1439.900024</v>
      </c>
      <c r="B159" s="8">
        <v>118.199997</v>
      </c>
      <c r="C159" s="8">
        <f t="shared" ref="C159:D159" si="157">LN(A159/A158)</f>
        <v>3.4088341883273536E-3</v>
      </c>
      <c r="D159" s="8">
        <f t="shared" si="157"/>
        <v>5.9397460070732648E-3</v>
      </c>
      <c r="E159" s="8">
        <f t="shared" si="0"/>
        <v>4.674290097700309E-3</v>
      </c>
    </row>
    <row r="160" spans="1:5" ht="14.25" customHeight="1" x14ac:dyDescent="0.35">
      <c r="A160" s="8">
        <v>1474.5</v>
      </c>
      <c r="B160" s="8">
        <v>118.5</v>
      </c>
      <c r="C160" s="8">
        <f t="shared" ref="C160:D160" si="158">LN(A160/A159)</f>
        <v>2.3745265873282111E-2</v>
      </c>
      <c r="D160" s="8">
        <f t="shared" si="158"/>
        <v>2.5348809838990813E-3</v>
      </c>
      <c r="E160" s="8">
        <f t="shared" si="0"/>
        <v>1.3140073428590596E-2</v>
      </c>
    </row>
    <row r="161" spans="1:5" ht="14.25" customHeight="1" x14ac:dyDescent="0.35">
      <c r="A161" s="8">
        <v>1507.0500489999999</v>
      </c>
      <c r="B161" s="8">
        <v>117.25</v>
      </c>
      <c r="C161" s="8">
        <f t="shared" ref="C161:D161" si="159">LN(A161/A160)</f>
        <v>2.1835180834953061E-2</v>
      </c>
      <c r="D161" s="8">
        <f t="shared" si="159"/>
        <v>-1.0604553248797112E-2</v>
      </c>
      <c r="E161" s="8">
        <f t="shared" si="0"/>
        <v>5.6153137930779742E-3</v>
      </c>
    </row>
    <row r="162" spans="1:5" ht="14.25" customHeight="1" x14ac:dyDescent="0.35">
      <c r="A162" s="8">
        <v>1500</v>
      </c>
      <c r="B162" s="8">
        <v>118.199997</v>
      </c>
      <c r="C162" s="8">
        <f t="shared" ref="C162:D162" si="160">LN(A162/A161)</f>
        <v>-4.6890219999825011E-3</v>
      </c>
      <c r="D162" s="8">
        <f t="shared" si="160"/>
        <v>8.0696722648981208E-3</v>
      </c>
      <c r="E162" s="8">
        <f t="shared" si="0"/>
        <v>1.6903251324578098E-3</v>
      </c>
    </row>
    <row r="163" spans="1:5" ht="14.25" customHeight="1" x14ac:dyDescent="0.35">
      <c r="A163" s="8">
        <v>1507.349976</v>
      </c>
      <c r="B163" s="8">
        <v>117</v>
      </c>
      <c r="C163" s="8">
        <f t="shared" ref="C163:D163" si="161">LN(A163/A162)</f>
        <v>4.8880181507934611E-3</v>
      </c>
      <c r="D163" s="8">
        <f t="shared" si="161"/>
        <v>-1.0204144793530656E-2</v>
      </c>
      <c r="E163" s="8">
        <f t="shared" si="0"/>
        <v>-2.6580633213685975E-3</v>
      </c>
    </row>
    <row r="164" spans="1:5" ht="14.25" customHeight="1" x14ac:dyDescent="0.35">
      <c r="A164" s="8">
        <v>1519.75</v>
      </c>
      <c r="B164" s="8">
        <v>115.699997</v>
      </c>
      <c r="C164" s="8">
        <f t="shared" ref="C164:D164" si="162">LN(A164/A163)</f>
        <v>8.1927213877368097E-3</v>
      </c>
      <c r="D164" s="8">
        <f t="shared" si="162"/>
        <v>-1.1173326527252685E-2</v>
      </c>
      <c r="E164" s="8">
        <f t="shared" si="0"/>
        <v>-1.4903025697579377E-3</v>
      </c>
    </row>
    <row r="165" spans="1:5" ht="14.25" customHeight="1" x14ac:dyDescent="0.35">
      <c r="A165" s="8">
        <v>1518.849976</v>
      </c>
      <c r="B165" s="8">
        <v>117.300003</v>
      </c>
      <c r="C165" s="8">
        <f t="shared" ref="C165:D165" si="163">LN(A165/A164)</f>
        <v>-5.9239388759907646E-4</v>
      </c>
      <c r="D165" s="8">
        <f t="shared" si="163"/>
        <v>1.3734172964373514E-2</v>
      </c>
      <c r="E165" s="8">
        <f t="shared" si="0"/>
        <v>6.5708895383872193E-3</v>
      </c>
    </row>
    <row r="166" spans="1:5" ht="14.25" customHeight="1" x14ac:dyDescent="0.35">
      <c r="A166" s="8">
        <v>1507.599976</v>
      </c>
      <c r="B166" s="8">
        <v>117.900002</v>
      </c>
      <c r="C166" s="8">
        <f t="shared" ref="C166:D166" si="164">LN(A166/A165)</f>
        <v>-7.4344872675945828E-3</v>
      </c>
      <c r="D166" s="8">
        <f t="shared" si="164"/>
        <v>5.102043271976533E-3</v>
      </c>
      <c r="E166" s="8">
        <f t="shared" si="0"/>
        <v>-1.1662219978090249E-3</v>
      </c>
    </row>
    <row r="167" spans="1:5" ht="14.25" customHeight="1" x14ac:dyDescent="0.35">
      <c r="A167" s="8">
        <v>1531</v>
      </c>
      <c r="B167" s="8">
        <v>116.949997</v>
      </c>
      <c r="C167" s="8">
        <f t="shared" ref="C167:D167" si="165">LN(A167/A166)</f>
        <v>1.5402150184045643E-2</v>
      </c>
      <c r="D167" s="8">
        <f t="shared" si="165"/>
        <v>-8.090357128653863E-3</v>
      </c>
      <c r="E167" s="8">
        <f t="shared" si="0"/>
        <v>3.6558965276958901E-3</v>
      </c>
    </row>
    <row r="168" spans="1:5" ht="14.25" customHeight="1" x14ac:dyDescent="0.35">
      <c r="A168" s="8">
        <v>1535</v>
      </c>
      <c r="B168" s="8">
        <v>118.349998</v>
      </c>
      <c r="C168" s="8">
        <f t="shared" ref="C168:D168" si="166">LN(A168/A167)</f>
        <v>2.6092643636138452E-3</v>
      </c>
      <c r="D168" s="8">
        <f t="shared" si="166"/>
        <v>1.1899851682764868E-2</v>
      </c>
      <c r="E168" s="8">
        <f t="shared" si="0"/>
        <v>7.254558023189357E-3</v>
      </c>
    </row>
    <row r="169" spans="1:5" ht="14.25" customHeight="1" x14ac:dyDescent="0.35">
      <c r="A169" s="8">
        <v>1524</v>
      </c>
      <c r="B169" s="8">
        <v>116</v>
      </c>
      <c r="C169" s="8">
        <f t="shared" ref="C169:D169" si="167">LN(A169/A168)</f>
        <v>-7.1919237747059932E-3</v>
      </c>
      <c r="D169" s="8">
        <f t="shared" si="167"/>
        <v>-2.0056127954599837E-2</v>
      </c>
      <c r="E169" s="8">
        <f t="shared" si="0"/>
        <v>-1.3624025864652915E-2</v>
      </c>
    </row>
    <row r="170" spans="1:5" ht="14.25" customHeight="1" x14ac:dyDescent="0.35">
      <c r="A170" s="8">
        <v>1565.349976</v>
      </c>
      <c r="B170" s="8">
        <v>115.25</v>
      </c>
      <c r="C170" s="8">
        <f t="shared" ref="C170:D170" si="168">LN(A170/A169)</f>
        <v>2.6770968563968784E-2</v>
      </c>
      <c r="D170" s="8">
        <f t="shared" si="168"/>
        <v>-6.4865092296067734E-3</v>
      </c>
      <c r="E170" s="8">
        <f t="shared" si="0"/>
        <v>1.0142229667181006E-2</v>
      </c>
    </row>
    <row r="171" spans="1:5" ht="14.25" customHeight="1" x14ac:dyDescent="0.35">
      <c r="A171" s="8">
        <v>1519.8000489999999</v>
      </c>
      <c r="B171" s="8">
        <v>111.75</v>
      </c>
      <c r="C171" s="8">
        <f t="shared" ref="C171:D171" si="169">LN(A171/A170)</f>
        <v>-2.9530646333791981E-2</v>
      </c>
      <c r="D171" s="8">
        <f t="shared" si="169"/>
        <v>-3.0839448383079702E-2</v>
      </c>
      <c r="E171" s="8">
        <f t="shared" si="0"/>
        <v>-3.0185047358435843E-2</v>
      </c>
    </row>
    <row r="172" spans="1:5" ht="14.25" customHeight="1" x14ac:dyDescent="0.35">
      <c r="A172" s="8">
        <v>1533.150024</v>
      </c>
      <c r="B172" s="8">
        <v>112</v>
      </c>
      <c r="C172" s="8">
        <f t="shared" ref="C172:D172" si="170">LN(A172/A171)</f>
        <v>8.7456786204722064E-3</v>
      </c>
      <c r="D172" s="8">
        <f t="shared" si="170"/>
        <v>2.2346378014163628E-3</v>
      </c>
      <c r="E172" s="8">
        <f t="shared" si="0"/>
        <v>5.4901582109442848E-3</v>
      </c>
    </row>
    <row r="173" spans="1:5" ht="14.25" customHeight="1" x14ac:dyDescent="0.35">
      <c r="A173" s="8">
        <v>1564.5</v>
      </c>
      <c r="B173" s="8">
        <v>115.199997</v>
      </c>
      <c r="C173" s="8">
        <f t="shared" ref="C173:D173" si="171">LN(A173/A172)</f>
        <v>2.024182601169628E-2</v>
      </c>
      <c r="D173" s="8">
        <f t="shared" si="171"/>
        <v>2.8170850925029189E-2</v>
      </c>
      <c r="E173" s="8">
        <f t="shared" si="0"/>
        <v>2.4206338468362735E-2</v>
      </c>
    </row>
    <row r="174" spans="1:5" ht="14.25" customHeight="1" x14ac:dyDescent="0.35">
      <c r="A174" s="8">
        <v>1564.8000489999999</v>
      </c>
      <c r="B174" s="8">
        <v>117.199997</v>
      </c>
      <c r="C174" s="8">
        <f t="shared" ref="C174:D174" si="172">LN(A174/A173)</f>
        <v>1.9176748552152072E-4</v>
      </c>
      <c r="D174" s="8">
        <f t="shared" si="172"/>
        <v>1.7212129325518327E-2</v>
      </c>
      <c r="E174" s="8">
        <f t="shared" si="0"/>
        <v>8.7019484055199242E-3</v>
      </c>
    </row>
    <row r="175" spans="1:5" ht="14.25" customHeight="1" x14ac:dyDescent="0.35">
      <c r="A175" s="8">
        <v>1571</v>
      </c>
      <c r="B175" s="8">
        <v>116.25</v>
      </c>
      <c r="C175" s="8">
        <f t="shared" ref="C175:D175" si="173">LN(A175/A174)</f>
        <v>3.9543076611628543E-3</v>
      </c>
      <c r="D175" s="8">
        <f t="shared" si="173"/>
        <v>-8.1388070781765083E-3</v>
      </c>
      <c r="E175" s="8">
        <f t="shared" si="0"/>
        <v>-2.092249708506827E-3</v>
      </c>
    </row>
    <row r="176" spans="1:5" ht="14.25" customHeight="1" x14ac:dyDescent="0.35">
      <c r="A176" s="8">
        <v>1558.650024</v>
      </c>
      <c r="B176" s="8">
        <v>117</v>
      </c>
      <c r="C176" s="8">
        <f t="shared" ref="C176:D176" si="174">LN(A176/A175)</f>
        <v>-7.8922818909153303E-3</v>
      </c>
      <c r="D176" s="8">
        <f t="shared" si="174"/>
        <v>6.4308903302903314E-3</v>
      </c>
      <c r="E176" s="8">
        <f t="shared" si="0"/>
        <v>-7.3069578031249947E-4</v>
      </c>
    </row>
    <row r="177" spans="1:5" ht="14.25" customHeight="1" x14ac:dyDescent="0.35">
      <c r="A177" s="8">
        <v>1570</v>
      </c>
      <c r="B177" s="8">
        <v>120.400002</v>
      </c>
      <c r="C177" s="8">
        <f t="shared" ref="C177:D177" si="175">LN(A177/A176)</f>
        <v>7.2555419776478428E-3</v>
      </c>
      <c r="D177" s="8">
        <f t="shared" si="175"/>
        <v>2.8645614688260199E-2</v>
      </c>
      <c r="E177" s="8">
        <f t="shared" si="0"/>
        <v>1.795057833295402E-2</v>
      </c>
    </row>
    <row r="178" spans="1:5" ht="14.25" customHeight="1" x14ac:dyDescent="0.35">
      <c r="A178" s="8">
        <v>1583.349976</v>
      </c>
      <c r="B178" s="8">
        <v>121</v>
      </c>
      <c r="C178" s="8">
        <f t="shared" ref="C178:D178" si="176">LN(A178/A177)</f>
        <v>8.4672211208764378E-3</v>
      </c>
      <c r="D178" s="8">
        <f t="shared" si="176"/>
        <v>4.9709961107249059E-3</v>
      </c>
      <c r="E178" s="8">
        <f t="shared" si="0"/>
        <v>6.7191086158006723E-3</v>
      </c>
    </row>
    <row r="179" spans="1:5" ht="14.25" customHeight="1" x14ac:dyDescent="0.35">
      <c r="A179" s="8">
        <v>1598</v>
      </c>
      <c r="B179" s="8">
        <v>122.25</v>
      </c>
      <c r="C179" s="8">
        <f t="shared" ref="C179:D179" si="177">LN(A179/A178)</f>
        <v>9.2100068629899241E-3</v>
      </c>
      <c r="D179" s="8">
        <f t="shared" si="177"/>
        <v>1.027758275824023E-2</v>
      </c>
      <c r="E179" s="8">
        <f t="shared" si="0"/>
        <v>9.7437948106150769E-3</v>
      </c>
    </row>
    <row r="180" spans="1:5" ht="14.25" customHeight="1" x14ac:dyDescent="0.35">
      <c r="A180" s="8">
        <v>1592</v>
      </c>
      <c r="B180" s="8">
        <v>120.150002</v>
      </c>
      <c r="C180" s="8">
        <f t="shared" ref="C180:D180" si="178">LN(A180/A179)</f>
        <v>-3.7617599218916845E-3</v>
      </c>
      <c r="D180" s="8">
        <f t="shared" si="178"/>
        <v>-1.7327149526644298E-2</v>
      </c>
      <c r="E180" s="8">
        <f t="shared" si="0"/>
        <v>-1.0544454724267991E-2</v>
      </c>
    </row>
    <row r="181" spans="1:5" ht="14.25" customHeight="1" x14ac:dyDescent="0.35">
      <c r="A181" s="8">
        <v>1598</v>
      </c>
      <c r="B181" s="8">
        <v>123.5</v>
      </c>
      <c r="C181" s="8">
        <f t="shared" ref="C181:D181" si="179">LN(A181/A180)</f>
        <v>3.761759921891586E-3</v>
      </c>
      <c r="D181" s="8">
        <f t="shared" si="179"/>
        <v>2.7500177239694699E-2</v>
      </c>
      <c r="E181" s="8">
        <f t="shared" si="0"/>
        <v>1.5630968580793141E-2</v>
      </c>
    </row>
    <row r="182" spans="1:5" ht="14.25" customHeight="1" x14ac:dyDescent="0.35">
      <c r="A182" s="8">
        <v>1580.9499510000001</v>
      </c>
      <c r="B182" s="8">
        <v>124.349998</v>
      </c>
      <c r="C182" s="8">
        <f t="shared" ref="C182:D182" si="180">LN(A182/A181)</f>
        <v>-1.0726946164316501E-2</v>
      </c>
      <c r="D182" s="8">
        <f t="shared" si="180"/>
        <v>6.8589980977468504E-3</v>
      </c>
      <c r="E182" s="8">
        <f t="shared" si="0"/>
        <v>-1.9339740332848252E-3</v>
      </c>
    </row>
    <row r="183" spans="1:5" ht="14.25" customHeight="1" x14ac:dyDescent="0.35">
      <c r="A183" s="8">
        <v>1582</v>
      </c>
      <c r="B183" s="8">
        <v>122.75</v>
      </c>
      <c r="C183" s="8">
        <f t="shared" ref="C183:D183" si="181">LN(A183/A182)</f>
        <v>6.6396816569576952E-4</v>
      </c>
      <c r="D183" s="8">
        <f t="shared" si="181"/>
        <v>-1.2950387491148643E-2</v>
      </c>
      <c r="E183" s="8">
        <f t="shared" si="0"/>
        <v>-6.1432096627264373E-3</v>
      </c>
    </row>
    <row r="184" spans="1:5" ht="14.25" customHeight="1" x14ac:dyDescent="0.35">
      <c r="A184" s="8">
        <v>1580.5</v>
      </c>
      <c r="B184" s="8">
        <v>119.5</v>
      </c>
      <c r="C184" s="8">
        <f t="shared" ref="C184:D184" si="182">LN(A184/A183)</f>
        <v>-9.4861667192677442E-4</v>
      </c>
      <c r="D184" s="8">
        <f t="shared" si="182"/>
        <v>-2.6833395303064576E-2</v>
      </c>
      <c r="E184" s="8">
        <f t="shared" si="0"/>
        <v>-1.3891005987495675E-2</v>
      </c>
    </row>
    <row r="185" spans="1:5" ht="14.25" customHeight="1" x14ac:dyDescent="0.35">
      <c r="A185" s="8">
        <v>1579.4499510000001</v>
      </c>
      <c r="B185" s="8">
        <v>123.800003</v>
      </c>
      <c r="C185" s="8">
        <f t="shared" ref="C185:D185" si="183">LN(A185/A184)</f>
        <v>-6.6459852525032411E-4</v>
      </c>
      <c r="D185" s="8">
        <f t="shared" si="183"/>
        <v>3.5351013111563474E-2</v>
      </c>
      <c r="E185" s="8">
        <f t="shared" si="0"/>
        <v>1.7343207293156575E-2</v>
      </c>
    </row>
    <row r="186" spans="1:5" ht="14.25" customHeight="1" x14ac:dyDescent="0.35">
      <c r="A186" s="8">
        <v>1584</v>
      </c>
      <c r="B186" s="8">
        <v>123.400002</v>
      </c>
      <c r="C186" s="8">
        <f t="shared" ref="C186:D186" si="184">LN(A186/A185)</f>
        <v>2.8766392439491225E-3</v>
      </c>
      <c r="D186" s="8">
        <f t="shared" si="184"/>
        <v>-3.2362568043859813E-3</v>
      </c>
      <c r="E186" s="8">
        <f t="shared" si="0"/>
        <v>-1.7980878021842941E-4</v>
      </c>
    </row>
    <row r="187" spans="1:5" ht="14.25" customHeight="1" x14ac:dyDescent="0.35">
      <c r="A187" s="8">
        <v>1564.5</v>
      </c>
      <c r="B187" s="8">
        <v>125.400002</v>
      </c>
      <c r="C187" s="8">
        <f t="shared" ref="C187:D187" si="185">LN(A187/A186)</f>
        <v>-1.2387009265434354E-2</v>
      </c>
      <c r="D187" s="8">
        <f t="shared" si="185"/>
        <v>1.6077516469040688E-2</v>
      </c>
      <c r="E187" s="8">
        <f t="shared" si="0"/>
        <v>1.845253601803167E-3</v>
      </c>
    </row>
    <row r="188" spans="1:5" ht="14.25" customHeight="1" x14ac:dyDescent="0.35">
      <c r="A188" s="8">
        <v>1554.8000489999999</v>
      </c>
      <c r="B188" s="8">
        <v>130.699997</v>
      </c>
      <c r="C188" s="8">
        <f t="shared" ref="C188:D188" si="186">LN(A188/A187)</f>
        <v>-6.219332615561869E-3</v>
      </c>
      <c r="D188" s="8">
        <f t="shared" si="186"/>
        <v>4.1395953529064153E-2</v>
      </c>
      <c r="E188" s="8">
        <f t="shared" si="0"/>
        <v>1.7588310456751143E-2</v>
      </c>
    </row>
    <row r="189" spans="1:5" ht="14.25" customHeight="1" x14ac:dyDescent="0.35">
      <c r="A189" s="8">
        <v>1564.3000489999999</v>
      </c>
      <c r="B189" s="8">
        <v>131.25</v>
      </c>
      <c r="C189" s="8">
        <f t="shared" ref="C189:D189" si="187">LN(A189/A188)</f>
        <v>6.0915193982638248E-3</v>
      </c>
      <c r="D189" s="8">
        <f t="shared" si="187"/>
        <v>4.1993037948854749E-3</v>
      </c>
      <c r="E189" s="8">
        <f t="shared" si="0"/>
        <v>5.1454115965746498E-3</v>
      </c>
    </row>
    <row r="190" spans="1:5" ht="14.25" customHeight="1" x14ac:dyDescent="0.35">
      <c r="A190" s="8">
        <v>1589</v>
      </c>
      <c r="B190" s="8">
        <v>129.699997</v>
      </c>
      <c r="C190" s="8">
        <f t="shared" ref="C190:D190" si="188">LN(A190/A189)</f>
        <v>1.5666416645077015E-2</v>
      </c>
      <c r="D190" s="8">
        <f t="shared" si="188"/>
        <v>-1.1879833279635894E-2</v>
      </c>
      <c r="E190" s="8">
        <f t="shared" si="0"/>
        <v>1.8932916827205607E-3</v>
      </c>
    </row>
    <row r="191" spans="1:5" ht="14.25" customHeight="1" x14ac:dyDescent="0.35">
      <c r="A191" s="8">
        <v>1581.6999510000001</v>
      </c>
      <c r="B191" s="8">
        <v>129.39999399999999</v>
      </c>
      <c r="C191" s="8">
        <f t="shared" ref="C191:D191" si="189">LN(A191/A190)</f>
        <v>-4.6047005465993922E-3</v>
      </c>
      <c r="D191" s="8">
        <f t="shared" si="189"/>
        <v>-2.315732493149729E-3</v>
      </c>
      <c r="E191" s="8">
        <f t="shared" si="0"/>
        <v>-3.4602165198745604E-3</v>
      </c>
    </row>
    <row r="192" spans="1:5" ht="14.25" customHeight="1" x14ac:dyDescent="0.35">
      <c r="A192" s="8">
        <v>1568.650024</v>
      </c>
      <c r="B192" s="8">
        <v>136</v>
      </c>
      <c r="C192" s="8">
        <f t="shared" ref="C192:D192" si="190">LN(A192/A191)</f>
        <v>-8.2847948619630806E-3</v>
      </c>
      <c r="D192" s="8">
        <f t="shared" si="190"/>
        <v>4.974655003710466E-2</v>
      </c>
      <c r="E192" s="8">
        <f t="shared" si="0"/>
        <v>2.0730877587570789E-2</v>
      </c>
    </row>
    <row r="193" spans="1:5" ht="14.25" customHeight="1" x14ac:dyDescent="0.35">
      <c r="A193" s="8">
        <v>1550.150024</v>
      </c>
      <c r="B193" s="8">
        <v>135.25</v>
      </c>
      <c r="C193" s="8">
        <f t="shared" ref="C193:D193" si="191">LN(A193/A192)</f>
        <v>-1.1863676221260493E-2</v>
      </c>
      <c r="D193" s="8">
        <f t="shared" si="191"/>
        <v>-5.5299680094610861E-3</v>
      </c>
      <c r="E193" s="8">
        <f t="shared" si="0"/>
        <v>-8.6968221153607903E-3</v>
      </c>
    </row>
    <row r="194" spans="1:5" ht="14.25" customHeight="1" x14ac:dyDescent="0.35">
      <c r="A194" s="8">
        <v>1572</v>
      </c>
      <c r="B194" s="8">
        <v>138.35000600000001</v>
      </c>
      <c r="C194" s="8">
        <f t="shared" ref="C194:D194" si="192">LN(A194/A193)</f>
        <v>1.3996978082258757E-2</v>
      </c>
      <c r="D194" s="8">
        <f t="shared" si="192"/>
        <v>2.2661831874611987E-2</v>
      </c>
      <c r="E194" s="8">
        <f t="shared" si="0"/>
        <v>1.8329404978435371E-2</v>
      </c>
    </row>
    <row r="195" spans="1:5" ht="14.25" customHeight="1" x14ac:dyDescent="0.35">
      <c r="A195" s="8">
        <v>1607.9499510000001</v>
      </c>
      <c r="B195" s="8">
        <v>139.89999399999999</v>
      </c>
      <c r="C195" s="8">
        <f t="shared" ref="C195:D195" si="193">LN(A195/A194)</f>
        <v>2.2611351265367056E-2</v>
      </c>
      <c r="D195" s="8">
        <f t="shared" si="193"/>
        <v>1.1141089182454688E-2</v>
      </c>
      <c r="E195" s="8">
        <f t="shared" si="0"/>
        <v>1.6876220223910873E-2</v>
      </c>
    </row>
    <row r="196" spans="1:5" ht="14.25" customHeight="1" x14ac:dyDescent="0.35">
      <c r="A196" s="8">
        <v>1635.5</v>
      </c>
      <c r="B196" s="8">
        <v>140.75</v>
      </c>
      <c r="C196" s="8">
        <f t="shared" ref="C196:D196" si="194">LN(A196/A195)</f>
        <v>1.6988522723919791E-2</v>
      </c>
      <c r="D196" s="8">
        <f t="shared" si="194"/>
        <v>6.0574282361421745E-3</v>
      </c>
      <c r="E196" s="8">
        <f t="shared" si="0"/>
        <v>1.1522975480030983E-2</v>
      </c>
    </row>
    <row r="197" spans="1:5" ht="14.25" customHeight="1" x14ac:dyDescent="0.35">
      <c r="A197" s="8">
        <v>1632</v>
      </c>
      <c r="B197" s="8">
        <v>143.60000600000001</v>
      </c>
      <c r="C197" s="8">
        <f t="shared" ref="C197:D197" si="195">LN(A197/A196)</f>
        <v>-2.1423114543862739E-3</v>
      </c>
      <c r="D197" s="8">
        <f t="shared" si="195"/>
        <v>2.0046431377052927E-2</v>
      </c>
      <c r="E197" s="8">
        <f t="shared" si="0"/>
        <v>8.9520599613333272E-3</v>
      </c>
    </row>
    <row r="198" spans="1:5" ht="14.25" customHeight="1" x14ac:dyDescent="0.35">
      <c r="A198" s="8">
        <v>1606.599976</v>
      </c>
      <c r="B198" s="8">
        <v>148.800003</v>
      </c>
      <c r="C198" s="8">
        <f t="shared" ref="C198:D198" si="196">LN(A198/A197)</f>
        <v>-1.5686126722719455E-2</v>
      </c>
      <c r="D198" s="8">
        <f t="shared" si="196"/>
        <v>3.5571444163428917E-2</v>
      </c>
      <c r="E198" s="8">
        <f t="shared" si="0"/>
        <v>9.9426587203547308E-3</v>
      </c>
    </row>
    <row r="199" spans="1:5" ht="14.25" customHeight="1" x14ac:dyDescent="0.35">
      <c r="A199" s="8">
        <v>1606.349976</v>
      </c>
      <c r="B199" s="8">
        <v>146.050003</v>
      </c>
      <c r="C199" s="8">
        <f t="shared" ref="C199:D199" si="197">LN(A199/A198)</f>
        <v>-1.5562022704328373E-4</v>
      </c>
      <c r="D199" s="8">
        <f t="shared" si="197"/>
        <v>-1.8654093185621255E-2</v>
      </c>
      <c r="E199" s="8">
        <f t="shared" si="0"/>
        <v>-9.4048567063322683E-3</v>
      </c>
    </row>
    <row r="200" spans="1:5" ht="14.25" customHeight="1" x14ac:dyDescent="0.35">
      <c r="A200" s="8">
        <v>1589</v>
      </c>
      <c r="B200" s="8">
        <v>149.64999399999999</v>
      </c>
      <c r="C200" s="8">
        <f t="shared" ref="C200:D200" si="198">LN(A200/A199)</f>
        <v>-1.0859622037573527E-2</v>
      </c>
      <c r="D200" s="8">
        <f t="shared" si="198"/>
        <v>2.4350144830494927E-2</v>
      </c>
      <c r="E200" s="8">
        <f t="shared" si="0"/>
        <v>6.7452613964607E-3</v>
      </c>
    </row>
    <row r="201" spans="1:5" ht="14.25" customHeight="1" x14ac:dyDescent="0.35">
      <c r="A201" s="8">
        <v>1601.349976</v>
      </c>
      <c r="B201" s="8">
        <v>148.5</v>
      </c>
      <c r="C201" s="8">
        <f t="shared" ref="C201:D201" si="199">LN(A201/A200)</f>
        <v>7.7421209468699851E-3</v>
      </c>
      <c r="D201" s="8">
        <f t="shared" si="199"/>
        <v>-7.7142359624011196E-3</v>
      </c>
      <c r="E201" s="8">
        <f t="shared" si="0"/>
        <v>1.3942492234432762E-5</v>
      </c>
    </row>
    <row r="202" spans="1:5" ht="14.25" customHeight="1" x14ac:dyDescent="0.35">
      <c r="A202" s="8">
        <v>1597.5</v>
      </c>
      <c r="B202" s="8">
        <v>164.60000600000001</v>
      </c>
      <c r="C202" s="8">
        <f t="shared" ref="C202:D202" si="200">LN(A202/A201)</f>
        <v>-2.407101231896149E-3</v>
      </c>
      <c r="D202" s="8">
        <f t="shared" si="200"/>
        <v>0.10293336645221936</v>
      </c>
      <c r="E202" s="8">
        <f t="shared" si="0"/>
        <v>5.0263132610161604E-2</v>
      </c>
    </row>
    <row r="203" spans="1:5" ht="14.25" customHeight="1" x14ac:dyDescent="0.35">
      <c r="A203" s="8">
        <v>1626.849976</v>
      </c>
      <c r="B203" s="8">
        <v>172.75</v>
      </c>
      <c r="C203" s="8">
        <f t="shared" ref="C203:D203" si="201">LN(A203/A202)</f>
        <v>1.8205707742268106E-2</v>
      </c>
      <c r="D203" s="8">
        <f t="shared" si="201"/>
        <v>4.8327137952805632E-2</v>
      </c>
      <c r="E203" s="8">
        <f t="shared" si="0"/>
        <v>3.3266422847536871E-2</v>
      </c>
    </row>
    <row r="204" spans="1:5" ht="14.25" customHeight="1" x14ac:dyDescent="0.35">
      <c r="A204" s="8">
        <v>1627.6999510000001</v>
      </c>
      <c r="B204" s="8">
        <v>170.14999399999999</v>
      </c>
      <c r="C204" s="8">
        <f t="shared" ref="C204:D204" si="202">LN(A204/A203)</f>
        <v>5.2233029966658852E-4</v>
      </c>
      <c r="D204" s="8">
        <f t="shared" si="202"/>
        <v>-1.5165096963868495E-2</v>
      </c>
      <c r="E204" s="8">
        <f t="shared" si="0"/>
        <v>-7.3213833321009534E-3</v>
      </c>
    </row>
    <row r="205" spans="1:5" ht="14.25" customHeight="1" x14ac:dyDescent="0.35">
      <c r="A205" s="8">
        <v>1622</v>
      </c>
      <c r="B205" s="8">
        <v>166.60000600000001</v>
      </c>
      <c r="C205" s="8">
        <f t="shared" ref="C205:D205" si="203">LN(A205/A204)</f>
        <v>-3.5079896182663673E-3</v>
      </c>
      <c r="D205" s="8">
        <f t="shared" si="203"/>
        <v>-2.1084599936763315E-2</v>
      </c>
      <c r="E205" s="8">
        <f t="shared" si="0"/>
        <v>-1.2296294777514842E-2</v>
      </c>
    </row>
    <row r="206" spans="1:5" ht="14.25" customHeight="1" x14ac:dyDescent="0.35">
      <c r="A206" s="8">
        <v>1645</v>
      </c>
      <c r="B206" s="8">
        <v>166.199997</v>
      </c>
      <c r="C206" s="8">
        <f t="shared" ref="C206:D206" si="204">LN(A206/A205)</f>
        <v>1.4080428524114086E-2</v>
      </c>
      <c r="D206" s="8">
        <f t="shared" si="204"/>
        <v>-2.403901376341386E-3</v>
      </c>
      <c r="E206" s="8">
        <f t="shared" si="0"/>
        <v>5.8382635738863497E-3</v>
      </c>
    </row>
    <row r="207" spans="1:5" ht="14.25" customHeight="1" x14ac:dyDescent="0.35">
      <c r="A207" s="8">
        <v>1641.5500489999999</v>
      </c>
      <c r="B207" s="8">
        <v>165.85000600000001</v>
      </c>
      <c r="C207" s="8">
        <f t="shared" ref="C207:D207" si="205">LN(A207/A206)</f>
        <v>-2.0994369267109615E-3</v>
      </c>
      <c r="D207" s="8">
        <f t="shared" si="205"/>
        <v>-2.1080628004766606E-3</v>
      </c>
      <c r="E207" s="8">
        <f t="shared" si="0"/>
        <v>-2.1037498635938113E-3</v>
      </c>
    </row>
    <row r="208" spans="1:5" ht="14.25" customHeight="1" x14ac:dyDescent="0.35">
      <c r="A208" s="8">
        <v>1648</v>
      </c>
      <c r="B208" s="8">
        <v>163.800003</v>
      </c>
      <c r="C208" s="8">
        <f t="shared" ref="C208:D208" si="206">LN(A208/A207)</f>
        <v>3.9214841966557267E-3</v>
      </c>
      <c r="D208" s="8">
        <f t="shared" si="206"/>
        <v>-1.243761183634224E-2</v>
      </c>
      <c r="E208" s="8">
        <f t="shared" si="0"/>
        <v>-4.258063819843257E-3</v>
      </c>
    </row>
    <row r="209" spans="1:5" ht="14.25" customHeight="1" x14ac:dyDescent="0.35">
      <c r="A209" s="8">
        <v>1690</v>
      </c>
      <c r="B209" s="8">
        <v>161.75</v>
      </c>
      <c r="C209" s="8">
        <f t="shared" ref="C209:D209" si="207">LN(A209/A208)</f>
        <v>2.5166097447702082E-2</v>
      </c>
      <c r="D209" s="8">
        <f t="shared" si="207"/>
        <v>-1.2594256352977231E-2</v>
      </c>
      <c r="E209" s="8">
        <f t="shared" si="0"/>
        <v>6.2859205473624257E-3</v>
      </c>
    </row>
    <row r="210" spans="1:5" ht="14.25" customHeight="1" x14ac:dyDescent="0.35">
      <c r="A210" s="8">
        <v>1725</v>
      </c>
      <c r="B210" s="8">
        <v>165.5</v>
      </c>
      <c r="C210" s="8">
        <f t="shared" ref="C210:D210" si="208">LN(A210/A209)</f>
        <v>2.0498521548340969E-2</v>
      </c>
      <c r="D210" s="8">
        <f t="shared" si="208"/>
        <v>2.2919261436107709E-2</v>
      </c>
      <c r="E210" s="8">
        <f t="shared" si="0"/>
        <v>2.1708891492224339E-2</v>
      </c>
    </row>
    <row r="211" spans="1:5" ht="14.25" customHeight="1" x14ac:dyDescent="0.35">
      <c r="A211" s="8">
        <v>1692.4499510000001</v>
      </c>
      <c r="B211" s="8">
        <v>163.5</v>
      </c>
      <c r="C211" s="8">
        <f t="shared" ref="C211:D211" si="209">LN(A211/A210)</f>
        <v>-1.9049896165006616E-2</v>
      </c>
      <c r="D211" s="8">
        <f t="shared" si="209"/>
        <v>-1.2158204479809519E-2</v>
      </c>
      <c r="E211" s="8">
        <f t="shared" si="0"/>
        <v>-1.5604050322408067E-2</v>
      </c>
    </row>
    <row r="212" spans="1:5" ht="14.25" customHeight="1" x14ac:dyDescent="0.35">
      <c r="A212" s="8">
        <v>1698.75</v>
      </c>
      <c r="B212" s="8">
        <v>159.35000600000001</v>
      </c>
      <c r="C212" s="8">
        <f t="shared" ref="C212:D212" si="210">LN(A212/A211)</f>
        <v>3.715532164899915E-3</v>
      </c>
      <c r="D212" s="8">
        <f t="shared" si="210"/>
        <v>-2.5709911820998122E-2</v>
      </c>
      <c r="E212" s="8">
        <f t="shared" si="0"/>
        <v>-1.0997189828049104E-2</v>
      </c>
    </row>
    <row r="213" spans="1:5" ht="14.25" customHeight="1" x14ac:dyDescent="0.35">
      <c r="A213" s="8">
        <v>1681.9499510000001</v>
      </c>
      <c r="B213" s="8">
        <v>160.300003</v>
      </c>
      <c r="C213" s="8">
        <f t="shared" ref="C213:D213" si="211">LN(A213/A212)</f>
        <v>-9.9388810232062027E-3</v>
      </c>
      <c r="D213" s="8">
        <f t="shared" si="211"/>
        <v>5.9439998141067787E-3</v>
      </c>
      <c r="E213" s="8">
        <f t="shared" si="0"/>
        <v>-1.997440604549712E-3</v>
      </c>
    </row>
    <row r="214" spans="1:5" ht="14.25" customHeight="1" x14ac:dyDescent="0.35">
      <c r="A214" s="8">
        <v>1708</v>
      </c>
      <c r="B214" s="8">
        <v>158.35000600000001</v>
      </c>
      <c r="C214" s="8">
        <f t="shared" ref="C214:D214" si="212">LN(A214/A213)</f>
        <v>1.5369289906367795E-2</v>
      </c>
      <c r="D214" s="8">
        <f t="shared" si="212"/>
        <v>-1.2239267455020133E-2</v>
      </c>
      <c r="E214" s="8">
        <f t="shared" si="0"/>
        <v>1.565011225673831E-3</v>
      </c>
    </row>
    <row r="215" spans="1:5" ht="14.25" customHeight="1" x14ac:dyDescent="0.35">
      <c r="A215" s="8">
        <v>1690</v>
      </c>
      <c r="B215" s="8">
        <v>162.949997</v>
      </c>
      <c r="C215" s="8">
        <f t="shared" ref="C215:D215" si="213">LN(A215/A214)</f>
        <v>-1.0594566431396028E-2</v>
      </c>
      <c r="D215" s="8">
        <f t="shared" si="213"/>
        <v>2.8635575997618398E-2</v>
      </c>
      <c r="E215" s="8">
        <f t="shared" si="0"/>
        <v>9.0205047831111856E-3</v>
      </c>
    </row>
    <row r="216" spans="1:5" ht="14.25" customHeight="1" x14ac:dyDescent="0.35">
      <c r="A216" s="8">
        <v>1673.849976</v>
      </c>
      <c r="B216" s="8">
        <v>163.949997</v>
      </c>
      <c r="C216" s="8">
        <f t="shared" ref="C216:D216" si="214">LN(A216/A215)</f>
        <v>-9.6021809555016779E-3</v>
      </c>
      <c r="D216" s="8">
        <f t="shared" si="214"/>
        <v>6.1180981193804827E-3</v>
      </c>
      <c r="E216" s="8">
        <f t="shared" si="0"/>
        <v>-1.7420414180605976E-3</v>
      </c>
    </row>
    <row r="217" spans="1:5" ht="14.25" customHeight="1" x14ac:dyDescent="0.35">
      <c r="A217" s="8">
        <v>1665.0500489999999</v>
      </c>
      <c r="B217" s="8">
        <v>163.60000600000001</v>
      </c>
      <c r="C217" s="8">
        <f t="shared" ref="C217:D217" si="215">LN(A217/A216)</f>
        <v>-5.2711655393903158E-3</v>
      </c>
      <c r="D217" s="8">
        <f t="shared" si="215"/>
        <v>-2.1370241489327736E-3</v>
      </c>
      <c r="E217" s="8">
        <f t="shared" si="0"/>
        <v>-3.7040948441615447E-3</v>
      </c>
    </row>
    <row r="218" spans="1:5" ht="14.25" customHeight="1" x14ac:dyDescent="0.35">
      <c r="A218" s="8">
        <v>1650</v>
      </c>
      <c r="B218" s="8">
        <v>156.85000600000001</v>
      </c>
      <c r="C218" s="8">
        <f t="shared" ref="C218:D218" si="216">LN(A218/A217)</f>
        <v>-9.079894527600876E-3</v>
      </c>
      <c r="D218" s="8">
        <f t="shared" si="216"/>
        <v>-4.2134487953668164E-2</v>
      </c>
      <c r="E218" s="8">
        <f t="shared" si="0"/>
        <v>-2.5607191240634521E-2</v>
      </c>
    </row>
    <row r="219" spans="1:5" ht="14.25" customHeight="1" x14ac:dyDescent="0.35">
      <c r="A219" s="8">
        <v>1602</v>
      </c>
      <c r="B219" s="8">
        <v>151.85000600000001</v>
      </c>
      <c r="C219" s="8">
        <f t="shared" ref="C219:D219" si="217">LN(A219/A218)</f>
        <v>-2.9522439266321726E-2</v>
      </c>
      <c r="D219" s="8">
        <f t="shared" si="217"/>
        <v>-3.2396741885360555E-2</v>
      </c>
      <c r="E219" s="8">
        <f t="shared" si="0"/>
        <v>-3.0959590575841141E-2</v>
      </c>
    </row>
    <row r="220" spans="1:5" ht="14.25" customHeight="1" x14ac:dyDescent="0.35">
      <c r="A220" s="8">
        <v>1611</v>
      </c>
      <c r="B220" s="8">
        <v>153.60000600000001</v>
      </c>
      <c r="C220" s="8">
        <f t="shared" ref="C220:D220" si="218">LN(A220/A219)</f>
        <v>5.6022555486697516E-3</v>
      </c>
      <c r="D220" s="8">
        <f t="shared" si="218"/>
        <v>1.1458628771637119E-2</v>
      </c>
      <c r="E220" s="8">
        <f t="shared" si="0"/>
        <v>8.5304421601534348E-3</v>
      </c>
    </row>
    <row r="221" spans="1:5" ht="14.25" customHeight="1" x14ac:dyDescent="0.35">
      <c r="A221" s="8">
        <v>1622</v>
      </c>
      <c r="B221" s="8">
        <v>154.800003</v>
      </c>
      <c r="C221" s="8">
        <f t="shared" ref="C221:D221" si="219">LN(A221/A220)</f>
        <v>6.8048514983837897E-3</v>
      </c>
      <c r="D221" s="8">
        <f t="shared" si="219"/>
        <v>7.7821207594005442E-3</v>
      </c>
      <c r="E221" s="8">
        <f t="shared" si="0"/>
        <v>7.293486128892167E-3</v>
      </c>
    </row>
    <row r="222" spans="1:5" ht="14.25" customHeight="1" x14ac:dyDescent="0.35">
      <c r="A222" s="8">
        <v>1609.900024</v>
      </c>
      <c r="B222" s="8">
        <v>154.199997</v>
      </c>
      <c r="C222" s="8">
        <f t="shared" ref="C222:D222" si="220">LN(A222/A221)</f>
        <v>-7.4878755193513872E-3</v>
      </c>
      <c r="D222" s="8">
        <f t="shared" si="220"/>
        <v>-3.8835388614955639E-3</v>
      </c>
      <c r="E222" s="8">
        <f t="shared" si="0"/>
        <v>-5.6857071904234755E-3</v>
      </c>
    </row>
    <row r="223" spans="1:5" ht="14.25" customHeight="1" x14ac:dyDescent="0.35">
      <c r="A223" s="8">
        <v>1597.849976</v>
      </c>
      <c r="B223" s="8">
        <v>152.85000600000001</v>
      </c>
      <c r="C223" s="8">
        <f t="shared" ref="C223:D223" si="221">LN(A223/A222)</f>
        <v>-7.5131195899519384E-3</v>
      </c>
      <c r="D223" s="8">
        <f t="shared" si="221"/>
        <v>-8.79335408296247E-3</v>
      </c>
      <c r="E223" s="8">
        <f t="shared" si="0"/>
        <v>-8.1532368364572033E-3</v>
      </c>
    </row>
    <row r="224" spans="1:5" ht="14.25" customHeight="1" x14ac:dyDescent="0.35">
      <c r="A224" s="8">
        <v>1604.6999510000001</v>
      </c>
      <c r="B224" s="8">
        <v>155.550003</v>
      </c>
      <c r="C224" s="8">
        <f t="shared" ref="C224:D224" si="222">LN(A224/A223)</f>
        <v>4.2778321039562131E-3</v>
      </c>
      <c r="D224" s="8">
        <f t="shared" si="222"/>
        <v>1.7510155039035444E-2</v>
      </c>
      <c r="E224" s="8">
        <f t="shared" si="0"/>
        <v>1.0893993571495829E-2</v>
      </c>
    </row>
    <row r="225" spans="1:5" ht="14.25" customHeight="1" x14ac:dyDescent="0.35">
      <c r="A225" s="8">
        <v>1594.599976</v>
      </c>
      <c r="B225" s="8">
        <v>158.14999399999999</v>
      </c>
      <c r="C225" s="8">
        <f t="shared" ref="C225:D225" si="223">LN(A225/A224)</f>
        <v>-6.3138866524126702E-3</v>
      </c>
      <c r="D225" s="8">
        <f t="shared" si="223"/>
        <v>1.6576669182942289E-2</v>
      </c>
      <c r="E225" s="8">
        <f t="shared" si="0"/>
        <v>5.1313912652648092E-3</v>
      </c>
    </row>
    <row r="226" spans="1:5" ht="14.25" customHeight="1" x14ac:dyDescent="0.35">
      <c r="A226" s="8">
        <v>1569</v>
      </c>
      <c r="B226" s="8">
        <v>158.699997</v>
      </c>
      <c r="C226" s="8">
        <f t="shared" ref="C226:D226" si="224">LN(A226/A225)</f>
        <v>-1.6184432284565928E-2</v>
      </c>
      <c r="D226" s="8">
        <f t="shared" si="224"/>
        <v>3.471696815780335E-3</v>
      </c>
      <c r="E226" s="8">
        <f t="shared" si="0"/>
        <v>-6.3563677343927965E-3</v>
      </c>
    </row>
    <row r="227" spans="1:5" ht="14.25" customHeight="1" x14ac:dyDescent="0.35">
      <c r="A227" s="8">
        <v>1554.900024</v>
      </c>
      <c r="B227" s="8">
        <v>156.85000600000001</v>
      </c>
      <c r="C227" s="8">
        <f t="shared" ref="C227:D227" si="225">LN(A227/A226)</f>
        <v>-9.0272234341859364E-3</v>
      </c>
      <c r="D227" s="8">
        <f t="shared" si="225"/>
        <v>-1.1725635738976945E-2</v>
      </c>
      <c r="E227" s="8">
        <f t="shared" si="0"/>
        <v>-1.0376429586581441E-2</v>
      </c>
    </row>
    <row r="228" spans="1:5" ht="14.25" customHeight="1" x14ac:dyDescent="0.35">
      <c r="A228" s="8">
        <v>1559.0500489999999</v>
      </c>
      <c r="B228" s="8">
        <v>155.60000600000001</v>
      </c>
      <c r="C228" s="8">
        <f t="shared" ref="C228:D228" si="226">LN(A228/A227)</f>
        <v>2.6654425149586344E-3</v>
      </c>
      <c r="D228" s="8">
        <f t="shared" si="226"/>
        <v>-8.0013225850926479E-3</v>
      </c>
      <c r="E228" s="8">
        <f t="shared" si="0"/>
        <v>-2.6679400350670067E-3</v>
      </c>
    </row>
    <row r="229" spans="1:5" ht="14.25" customHeight="1" x14ac:dyDescent="0.35">
      <c r="A229" s="8">
        <v>1571.849976</v>
      </c>
      <c r="B229" s="8">
        <v>162.25</v>
      </c>
      <c r="C229" s="8">
        <f t="shared" ref="C229:D229" si="227">LN(A229/A228)</f>
        <v>8.176561506622472E-3</v>
      </c>
      <c r="D229" s="8">
        <f t="shared" si="227"/>
        <v>4.1849705279497537E-2</v>
      </c>
      <c r="E229" s="8">
        <f t="shared" si="0"/>
        <v>2.5013133393060005E-2</v>
      </c>
    </row>
    <row r="230" spans="1:5" ht="14.25" customHeight="1" x14ac:dyDescent="0.35">
      <c r="A230" s="8">
        <v>1557.1999510000001</v>
      </c>
      <c r="B230" s="8">
        <v>159.699997</v>
      </c>
      <c r="C230" s="8">
        <f t="shared" ref="C230:D230" si="228">LN(A230/A229)</f>
        <v>-9.363949050862682E-3</v>
      </c>
      <c r="D230" s="8">
        <f t="shared" si="228"/>
        <v>-1.5841319148455171E-2</v>
      </c>
      <c r="E230" s="8">
        <f t="shared" si="0"/>
        <v>-1.2602634099658927E-2</v>
      </c>
    </row>
    <row r="231" spans="1:5" ht="14.25" customHeight="1" x14ac:dyDescent="0.35">
      <c r="A231" s="8">
        <v>1544</v>
      </c>
      <c r="B231" s="8">
        <v>159.25</v>
      </c>
      <c r="C231" s="8">
        <f t="shared" ref="C231:D231" si="229">LN(A231/A230)</f>
        <v>-8.5128536848435559E-3</v>
      </c>
      <c r="D231" s="8">
        <f t="shared" si="229"/>
        <v>-2.8217419834714774E-3</v>
      </c>
      <c r="E231" s="8">
        <f t="shared" si="0"/>
        <v>-5.6672978341575165E-3</v>
      </c>
    </row>
    <row r="232" spans="1:5" ht="14.25" customHeight="1" x14ac:dyDescent="0.35">
      <c r="A232" s="8">
        <v>1543.5</v>
      </c>
      <c r="B232" s="8">
        <v>157</v>
      </c>
      <c r="C232" s="8">
        <f t="shared" ref="C232:D232" si="230">LN(A232/A231)</f>
        <v>-3.2388664250749259E-4</v>
      </c>
      <c r="D232" s="8">
        <f t="shared" si="230"/>
        <v>-1.4229489103964651E-2</v>
      </c>
      <c r="E232" s="8">
        <f t="shared" si="0"/>
        <v>-7.2766878732360716E-3</v>
      </c>
    </row>
    <row r="233" spans="1:5" ht="14.25" customHeight="1" x14ac:dyDescent="0.35">
      <c r="A233" s="8">
        <v>1552.6999510000001</v>
      </c>
      <c r="B233" s="8">
        <v>153.699997</v>
      </c>
      <c r="C233" s="8">
        <f t="shared" ref="C233:D233" si="231">LN(A233/A232)</f>
        <v>5.9427544869783307E-3</v>
      </c>
      <c r="D233" s="8">
        <f t="shared" si="231"/>
        <v>-2.1243174322300717E-2</v>
      </c>
      <c r="E233" s="8">
        <f t="shared" si="0"/>
        <v>-7.6502099176611934E-3</v>
      </c>
    </row>
    <row r="234" spans="1:5" ht="14.25" customHeight="1" x14ac:dyDescent="0.35">
      <c r="A234" s="8">
        <v>1527.8000489999999</v>
      </c>
      <c r="B234" s="8">
        <v>147.699997</v>
      </c>
      <c r="C234" s="8">
        <f t="shared" ref="C234:D234" si="232">LN(A234/A233)</f>
        <v>-1.6166495249672747E-2</v>
      </c>
      <c r="D234" s="8">
        <f t="shared" si="232"/>
        <v>-3.9819461800115571E-2</v>
      </c>
      <c r="E234" s="8">
        <f t="shared" si="0"/>
        <v>-2.7992978524894158E-2</v>
      </c>
    </row>
    <row r="235" spans="1:5" ht="14.25" customHeight="1" x14ac:dyDescent="0.35">
      <c r="A235" s="8">
        <v>1536.349976</v>
      </c>
      <c r="B235" s="8">
        <v>155.85000600000001</v>
      </c>
      <c r="C235" s="8">
        <f t="shared" ref="C235:D235" si="233">LN(A235/A234)</f>
        <v>5.5806335327996757E-3</v>
      </c>
      <c r="D235" s="8">
        <f t="shared" si="233"/>
        <v>5.3710875486009856E-2</v>
      </c>
      <c r="E235" s="8">
        <f t="shared" si="0"/>
        <v>2.9645754509404765E-2</v>
      </c>
    </row>
    <row r="236" spans="1:5" ht="14.25" customHeight="1" x14ac:dyDescent="0.35">
      <c r="A236" s="8">
        <v>1533.3000489999999</v>
      </c>
      <c r="B236" s="8">
        <v>156</v>
      </c>
      <c r="C236" s="8">
        <f t="shared" ref="C236:D236" si="234">LN(A236/A235)</f>
        <v>-1.9871503127596698E-3</v>
      </c>
      <c r="D236" s="8">
        <f t="shared" si="234"/>
        <v>9.6196253763530955E-4</v>
      </c>
      <c r="E236" s="8">
        <f t="shared" si="0"/>
        <v>-5.125938875621801E-4</v>
      </c>
    </row>
    <row r="237" spans="1:5" ht="14.25" customHeight="1" x14ac:dyDescent="0.35">
      <c r="A237" s="8">
        <v>1506.6999510000001</v>
      </c>
      <c r="B237" s="8">
        <v>152.25</v>
      </c>
      <c r="C237" s="8">
        <f t="shared" ref="C237:D237" si="235">LN(A237/A236)</f>
        <v>-1.7500511113721647E-2</v>
      </c>
      <c r="D237" s="8">
        <f t="shared" si="235"/>
        <v>-2.4332100659530669E-2</v>
      </c>
      <c r="E237" s="8">
        <f t="shared" si="0"/>
        <v>-2.0916305886626158E-2</v>
      </c>
    </row>
    <row r="238" spans="1:5" ht="14.25" customHeight="1" x14ac:dyDescent="0.35">
      <c r="A238" s="8">
        <v>1507.650024</v>
      </c>
      <c r="B238" s="8">
        <v>146.050003</v>
      </c>
      <c r="C238" s="8">
        <f t="shared" ref="C238:D238" si="236">LN(A238/A237)</f>
        <v>6.3036677183464377E-4</v>
      </c>
      <c r="D238" s="8">
        <f t="shared" si="236"/>
        <v>-4.1574857215346005E-2</v>
      </c>
      <c r="E238" s="8">
        <f t="shared" si="0"/>
        <v>-2.047224522175568E-2</v>
      </c>
    </row>
    <row r="239" spans="1:5" ht="14.25" customHeight="1" x14ac:dyDescent="0.35">
      <c r="A239" s="8">
        <v>1529</v>
      </c>
      <c r="B239" s="8">
        <v>147.75</v>
      </c>
      <c r="C239" s="8">
        <f t="shared" ref="C239:D239" si="237">LN(A239/A238)</f>
        <v>1.4061763871389894E-2</v>
      </c>
      <c r="D239" s="8">
        <f t="shared" si="237"/>
        <v>1.1572606911547156E-2</v>
      </c>
      <c r="E239" s="8">
        <f t="shared" si="0"/>
        <v>1.2817185391468526E-2</v>
      </c>
    </row>
    <row r="240" spans="1:5" ht="14.25" customHeight="1" x14ac:dyDescent="0.35">
      <c r="A240" s="8">
        <v>1507.0500489999999</v>
      </c>
      <c r="B240" s="8">
        <v>143.64999399999999</v>
      </c>
      <c r="C240" s="8">
        <f t="shared" ref="C240:D240" si="238">LN(A240/A239)</f>
        <v>-1.4459796838778337E-2</v>
      </c>
      <c r="D240" s="8">
        <f t="shared" si="238"/>
        <v>-2.8141912629096509E-2</v>
      </c>
      <c r="E240" s="8">
        <f t="shared" si="0"/>
        <v>-2.1300854733937422E-2</v>
      </c>
    </row>
    <row r="241" spans="1:5" ht="14.25" customHeight="1" x14ac:dyDescent="0.35">
      <c r="A241" s="8">
        <v>1528.8000489999999</v>
      </c>
      <c r="B241" s="8">
        <v>144.64999399999999</v>
      </c>
      <c r="C241" s="8">
        <f t="shared" ref="C241:D241" si="239">LN(A241/A240)</f>
        <v>1.4329015887060852E-2</v>
      </c>
      <c r="D241" s="8">
        <f t="shared" si="239"/>
        <v>6.9372462855990689E-3</v>
      </c>
      <c r="E241" s="8">
        <f t="shared" si="0"/>
        <v>1.0633131086329961E-2</v>
      </c>
    </row>
    <row r="242" spans="1:5" ht="14.25" customHeight="1" x14ac:dyDescent="0.35">
      <c r="A242" s="8">
        <v>1535.9499510000001</v>
      </c>
      <c r="B242" s="8">
        <v>146.85000600000001</v>
      </c>
      <c r="C242" s="8">
        <f t="shared" ref="C242:D242" si="240">LN(A242/A241)</f>
        <v>4.6659042150281041E-3</v>
      </c>
      <c r="D242" s="8">
        <f t="shared" si="240"/>
        <v>1.5094708559936613E-2</v>
      </c>
      <c r="E242" s="8">
        <f t="shared" si="0"/>
        <v>9.8803063874823589E-3</v>
      </c>
    </row>
    <row r="243" spans="1:5" ht="14.25" customHeight="1" x14ac:dyDescent="0.35">
      <c r="A243" s="8">
        <v>1518.8000489999999</v>
      </c>
      <c r="B243" s="8">
        <v>145.85000600000001</v>
      </c>
      <c r="C243" s="8">
        <f t="shared" ref="C243:D243" si="241">LN(A243/A242)</f>
        <v>-1.1228468572413856E-2</v>
      </c>
      <c r="D243" s="8">
        <f t="shared" si="241"/>
        <v>-6.8329610507614595E-3</v>
      </c>
      <c r="E243" s="8">
        <f t="shared" si="0"/>
        <v>-9.0307148115876569E-3</v>
      </c>
    </row>
    <row r="244" spans="1:5" ht="14.25" customHeight="1" x14ac:dyDescent="0.35">
      <c r="A244" s="8">
        <v>1532</v>
      </c>
      <c r="B244" s="8">
        <v>146.25</v>
      </c>
      <c r="C244" s="8">
        <f t="shared" ref="C244:D244" si="242">LN(A244/A243)</f>
        <v>8.6534896805774801E-3</v>
      </c>
      <c r="D244" s="8">
        <f t="shared" si="242"/>
        <v>2.7387486600806226E-3</v>
      </c>
      <c r="E244" s="8">
        <f t="shared" si="0"/>
        <v>5.6961191703290516E-3</v>
      </c>
    </row>
    <row r="245" spans="1:5" ht="14.25" customHeight="1" x14ac:dyDescent="0.35">
      <c r="A245" s="8">
        <v>1555.0500489999999</v>
      </c>
      <c r="B245" s="8">
        <v>150.35000600000001</v>
      </c>
      <c r="C245" s="8">
        <f t="shared" ref="C245:D245" si="243">LN(A245/A244)</f>
        <v>1.4933659646934508E-2</v>
      </c>
      <c r="D245" s="8">
        <f t="shared" si="243"/>
        <v>2.7648463229455494E-2</v>
      </c>
      <c r="E245" s="8">
        <f t="shared" si="0"/>
        <v>2.1291061438195001E-2</v>
      </c>
    </row>
    <row r="246" spans="1:5" ht="14.25" customHeight="1" x14ac:dyDescent="0.35">
      <c r="A246" s="8">
        <v>1554.6999510000001</v>
      </c>
      <c r="B246" s="8">
        <v>149.89999399999999</v>
      </c>
      <c r="C246" s="8">
        <f t="shared" ref="C246:D246" si="244">LN(A246/A245)</f>
        <v>-2.2516150911097048E-4</v>
      </c>
      <c r="D246" s="8">
        <f t="shared" si="244"/>
        <v>-2.9975842595545924E-3</v>
      </c>
      <c r="E246" s="8">
        <f t="shared" si="0"/>
        <v>-1.6113728843327815E-3</v>
      </c>
    </row>
    <row r="247" spans="1:5" ht="14.25" customHeight="1" x14ac:dyDescent="0.35">
      <c r="A247" s="8">
        <v>1528</v>
      </c>
      <c r="B247" s="8">
        <v>148</v>
      </c>
      <c r="C247" s="8">
        <f t="shared" ref="C247:D247" si="245">LN(A247/A246)</f>
        <v>-1.7322878711894325E-2</v>
      </c>
      <c r="D247" s="8">
        <f t="shared" si="245"/>
        <v>-1.2756091317751661E-2</v>
      </c>
      <c r="E247" s="8">
        <f t="shared" si="0"/>
        <v>-1.5039485014822992E-2</v>
      </c>
    </row>
    <row r="248" spans="1:5" ht="14.25" customHeight="1" x14ac:dyDescent="0.3"/>
    <row r="249" spans="1:5" ht="14.25" customHeight="1" x14ac:dyDescent="0.3"/>
    <row r="250" spans="1:5" ht="14.25" customHeight="1" x14ac:dyDescent="0.3"/>
    <row r="251" spans="1:5" ht="14.25" customHeight="1" x14ac:dyDescent="0.3"/>
    <row r="252" spans="1:5" ht="14.25" customHeight="1" x14ac:dyDescent="0.3"/>
    <row r="253" spans="1:5" ht="14.25" customHeight="1" x14ac:dyDescent="0.3"/>
    <row r="254" spans="1:5" ht="14.25" customHeight="1" x14ac:dyDescent="0.3"/>
    <row r="255" spans="1:5" ht="14.25" customHeight="1" x14ac:dyDescent="0.3"/>
    <row r="256" spans="1:5"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00"/>
  <sheetViews>
    <sheetView workbookViewId="0"/>
  </sheetViews>
  <sheetFormatPr defaultColWidth="12.6640625" defaultRowHeight="15" customHeight="1" x14ac:dyDescent="0.3"/>
  <cols>
    <col min="1" max="7" width="7.6640625" customWidth="1"/>
    <col min="8" max="8" width="15.4140625" customWidth="1"/>
    <col min="9" max="9" width="11.4140625" customWidth="1"/>
    <col min="10" max="26" width="7.6640625" customWidth="1"/>
  </cols>
  <sheetData>
    <row r="1" spans="1:9" ht="14.25" customHeight="1" x14ac:dyDescent="0.35">
      <c r="A1" s="5" t="s">
        <v>44</v>
      </c>
      <c r="B1" s="5" t="s">
        <v>49</v>
      </c>
      <c r="C1" s="8" t="s">
        <v>46</v>
      </c>
      <c r="D1" s="8" t="s">
        <v>50</v>
      </c>
      <c r="E1" s="8" t="s">
        <v>47</v>
      </c>
    </row>
    <row r="2" spans="1:9" ht="14.25" customHeight="1" x14ac:dyDescent="0.35">
      <c r="A2" s="8">
        <v>102.550003</v>
      </c>
      <c r="B2" s="8">
        <v>107.900002</v>
      </c>
      <c r="C2" s="8">
        <v>0</v>
      </c>
      <c r="D2" s="8">
        <v>0</v>
      </c>
      <c r="E2" s="8">
        <f t="shared" ref="E2:E247" si="0">(0.5*C2)+(D2*0.5)</f>
        <v>0</v>
      </c>
    </row>
    <row r="3" spans="1:9" ht="14.25" customHeight="1" x14ac:dyDescent="0.35">
      <c r="A3" s="8">
        <v>102.5</v>
      </c>
      <c r="B3" s="8">
        <v>105.25</v>
      </c>
      <c r="C3" s="8">
        <f t="shared" ref="C3:D3" si="1">LN(A3/A2)</f>
        <v>-4.8771519394884104E-4</v>
      </c>
      <c r="D3" s="8">
        <f t="shared" si="1"/>
        <v>-2.486641823727918E-2</v>
      </c>
      <c r="E3" s="8">
        <f t="shared" si="0"/>
        <v>-1.267706671561401E-2</v>
      </c>
    </row>
    <row r="4" spans="1:9" ht="14.25" customHeight="1" x14ac:dyDescent="0.35">
      <c r="A4" s="8">
        <v>103.599998</v>
      </c>
      <c r="B4" s="8">
        <v>107.300003</v>
      </c>
      <c r="C4" s="8">
        <f t="shared" ref="C4:D4" si="2">LN(A4/A3)</f>
        <v>1.0674511941900264E-2</v>
      </c>
      <c r="D4" s="8">
        <f t="shared" si="2"/>
        <v>1.9290205033155212E-2</v>
      </c>
      <c r="E4" s="8">
        <f t="shared" si="0"/>
        <v>1.4982358487527738E-2</v>
      </c>
    </row>
    <row r="5" spans="1:9" ht="14.25" customHeight="1" x14ac:dyDescent="0.35">
      <c r="A5" s="8">
        <v>105.599998</v>
      </c>
      <c r="B5" s="8">
        <v>106.25</v>
      </c>
      <c r="C5" s="8">
        <f t="shared" ref="C5:D5" si="3">LN(A5/A4)</f>
        <v>1.9121041812403854E-2</v>
      </c>
      <c r="D5" s="8">
        <f t="shared" si="3"/>
        <v>-9.8338697911197082E-3</v>
      </c>
      <c r="E5" s="8">
        <f t="shared" si="0"/>
        <v>4.6435860106420731E-3</v>
      </c>
    </row>
    <row r="6" spans="1:9" ht="14.25" customHeight="1" x14ac:dyDescent="0.35">
      <c r="A6" s="8">
        <v>102.300003</v>
      </c>
      <c r="B6" s="8">
        <v>105</v>
      </c>
      <c r="C6" s="8">
        <f t="shared" ref="C6:D6" si="4">LN(A6/A5)</f>
        <v>-3.1748650049673408E-2</v>
      </c>
      <c r="D6" s="8">
        <f t="shared" si="4"/>
        <v>-1.1834457647002796E-2</v>
      </c>
      <c r="E6" s="8">
        <f t="shared" si="0"/>
        <v>-2.1791553848338103E-2</v>
      </c>
    </row>
    <row r="7" spans="1:9" ht="14.25" customHeight="1" x14ac:dyDescent="0.35">
      <c r="A7" s="8">
        <v>98.949996999999996</v>
      </c>
      <c r="B7" s="8">
        <v>100.75</v>
      </c>
      <c r="C7" s="8">
        <f t="shared" ref="C7:D7" si="5">LN(A7/A6)</f>
        <v>-3.3295060552861987E-2</v>
      </c>
      <c r="D7" s="8">
        <f t="shared" si="5"/>
        <v>-4.1318149330730976E-2</v>
      </c>
      <c r="E7" s="8">
        <f t="shared" si="0"/>
        <v>-3.7306604941796481E-2</v>
      </c>
      <c r="H7" s="31" t="s">
        <v>19</v>
      </c>
      <c r="I7" s="31">
        <f>AVERAGE(E2:E247)</f>
        <v>-1.1217600464373627E-4</v>
      </c>
    </row>
    <row r="8" spans="1:9" ht="14.25" customHeight="1" x14ac:dyDescent="0.35">
      <c r="A8" s="8">
        <v>92.300003000000004</v>
      </c>
      <c r="B8" s="8">
        <v>90.199996999999996</v>
      </c>
      <c r="C8" s="8">
        <f t="shared" ref="C8:D8" si="6">LN(A8/A7)</f>
        <v>-6.9570467718717069E-2</v>
      </c>
      <c r="D8" s="8">
        <f t="shared" si="6"/>
        <v>-0.11061280701763855</v>
      </c>
      <c r="E8" s="8">
        <f t="shared" si="0"/>
        <v>-9.009163736817781E-2</v>
      </c>
      <c r="H8" s="31" t="s">
        <v>32</v>
      </c>
      <c r="I8" s="31">
        <f>_xlfn.VAR.S(E2:E247)</f>
        <v>3.5319175220446672E-4</v>
      </c>
    </row>
    <row r="9" spans="1:9" ht="14.25" customHeight="1" x14ac:dyDescent="0.35">
      <c r="A9" s="8">
        <v>91.300003000000004</v>
      </c>
      <c r="B9" s="8">
        <v>97.75</v>
      </c>
      <c r="C9" s="8">
        <f t="shared" ref="C9:D9" si="7">LN(A9/A8)</f>
        <v>-1.089335355188469E-2</v>
      </c>
      <c r="D9" s="8">
        <f t="shared" si="7"/>
        <v>8.038380505632127E-2</v>
      </c>
      <c r="E9" s="8">
        <f t="shared" si="0"/>
        <v>3.4745225752218292E-2</v>
      </c>
      <c r="H9" s="31" t="s">
        <v>48</v>
      </c>
      <c r="I9" s="31">
        <f>CORREL(A2:A247, B2:B247)</f>
        <v>-0.34797826827373801</v>
      </c>
    </row>
    <row r="10" spans="1:9" ht="14.25" customHeight="1" x14ac:dyDescent="0.35">
      <c r="A10" s="8">
        <v>95.5</v>
      </c>
      <c r="B10" s="8">
        <v>99.449996999999996</v>
      </c>
      <c r="C10" s="8">
        <f t="shared" ref="C10:D10" si="8">LN(A10/A9)</f>
        <v>4.4975427027054739E-2</v>
      </c>
      <c r="D10" s="8">
        <f t="shared" si="8"/>
        <v>1.7241776268593065E-2</v>
      </c>
      <c r="E10" s="8">
        <f t="shared" si="0"/>
        <v>3.1108601647823902E-2</v>
      </c>
    </row>
    <row r="11" spans="1:9" ht="14.25" customHeight="1" x14ac:dyDescent="0.35">
      <c r="A11" s="8">
        <v>95.150002000000001</v>
      </c>
      <c r="B11" s="8">
        <v>97.5</v>
      </c>
      <c r="C11" s="8">
        <f t="shared" ref="C11:D11" si="9">LN(A11/A10)</f>
        <v>-3.6716327250832584E-3</v>
      </c>
      <c r="D11" s="8">
        <f t="shared" si="9"/>
        <v>-1.9802597130266691E-2</v>
      </c>
      <c r="E11" s="8">
        <f t="shared" si="0"/>
        <v>-1.1737114927674975E-2</v>
      </c>
    </row>
    <row r="12" spans="1:9" ht="14.25" customHeight="1" x14ac:dyDescent="0.35">
      <c r="A12" s="8">
        <v>94.650002000000001</v>
      </c>
      <c r="B12" s="8">
        <v>97.400002000000001</v>
      </c>
      <c r="C12" s="8">
        <f t="shared" ref="C12:D12" si="10">LN(A12/A11)</f>
        <v>-5.2687159757889204E-3</v>
      </c>
      <c r="D12" s="8">
        <f t="shared" si="10"/>
        <v>-1.0261468214313842E-3</v>
      </c>
      <c r="E12" s="8">
        <f t="shared" si="0"/>
        <v>-3.1474313986101523E-3</v>
      </c>
    </row>
    <row r="13" spans="1:9" ht="14.25" customHeight="1" x14ac:dyDescent="0.35">
      <c r="A13" s="8">
        <v>94.5</v>
      </c>
      <c r="B13" s="8">
        <v>97.449996999999996</v>
      </c>
      <c r="C13" s="8">
        <f t="shared" ref="C13:D13" si="11">LN(A13/A12)</f>
        <v>-1.5860642861152954E-3</v>
      </c>
      <c r="D13" s="8">
        <f t="shared" si="11"/>
        <v>5.1316398618125717E-4</v>
      </c>
      <c r="E13" s="8">
        <f t="shared" si="0"/>
        <v>-5.3645014996701911E-4</v>
      </c>
    </row>
    <row r="14" spans="1:9" ht="14.25" customHeight="1" x14ac:dyDescent="0.35">
      <c r="A14" s="8">
        <v>95.550003000000004</v>
      </c>
      <c r="B14" s="8">
        <v>96.199996999999996</v>
      </c>
      <c r="C14" s="8">
        <f t="shared" ref="C14:D14" si="12">LN(A14/A13)</f>
        <v>1.1049867583758753E-2</v>
      </c>
      <c r="D14" s="8">
        <f t="shared" si="12"/>
        <v>-1.2910068681922302E-2</v>
      </c>
      <c r="E14" s="8">
        <f t="shared" si="0"/>
        <v>-9.3010054908177452E-4</v>
      </c>
    </row>
    <row r="15" spans="1:9" ht="14.25" customHeight="1" x14ac:dyDescent="0.35">
      <c r="A15" s="8">
        <v>94.449996999999996</v>
      </c>
      <c r="B15" s="8">
        <v>95.699996999999996</v>
      </c>
      <c r="C15" s="8">
        <f t="shared" ref="C15:D15" si="13">LN(A15/A14)</f>
        <v>-1.1579139898775291E-2</v>
      </c>
      <c r="D15" s="8">
        <f t="shared" si="13"/>
        <v>-5.2110593756833816E-3</v>
      </c>
      <c r="E15" s="8">
        <f t="shared" si="0"/>
        <v>-8.3950996372293366E-3</v>
      </c>
    </row>
    <row r="16" spans="1:9" ht="14.25" customHeight="1" x14ac:dyDescent="0.35">
      <c r="A16" s="8">
        <v>97.300003000000004</v>
      </c>
      <c r="B16" s="8">
        <v>97.199996999999996</v>
      </c>
      <c r="C16" s="8">
        <f t="shared" ref="C16:D16" si="14">LN(A16/A15)</f>
        <v>2.9728457839755203E-2</v>
      </c>
      <c r="D16" s="8">
        <f t="shared" si="14"/>
        <v>1.555241349124967E-2</v>
      </c>
      <c r="E16" s="8">
        <f t="shared" si="0"/>
        <v>2.2640435665502438E-2</v>
      </c>
    </row>
    <row r="17" spans="1:5" ht="14.25" customHeight="1" x14ac:dyDescent="0.35">
      <c r="A17" s="8">
        <v>96.5</v>
      </c>
      <c r="B17" s="8">
        <v>95.349997999999999</v>
      </c>
      <c r="C17" s="8">
        <f t="shared" ref="C17:D17" si="15">LN(A17/A16)</f>
        <v>-8.2560116794956288E-3</v>
      </c>
      <c r="D17" s="8">
        <f t="shared" si="15"/>
        <v>-1.9216369531121488E-2</v>
      </c>
      <c r="E17" s="8">
        <f t="shared" si="0"/>
        <v>-1.3736190605308559E-2</v>
      </c>
    </row>
    <row r="18" spans="1:5" ht="14.25" customHeight="1" x14ac:dyDescent="0.35">
      <c r="A18" s="8">
        <v>99.300003000000004</v>
      </c>
      <c r="B18" s="8">
        <v>95.5</v>
      </c>
      <c r="C18" s="8">
        <f t="shared" ref="C18:D18" si="16">LN(A18/A17)</f>
        <v>2.8602592917666678E-2</v>
      </c>
      <c r="D18" s="8">
        <f t="shared" si="16"/>
        <v>1.5719364156106131E-3</v>
      </c>
      <c r="E18" s="8">
        <f t="shared" si="0"/>
        <v>1.5087264666638647E-2</v>
      </c>
    </row>
    <row r="19" spans="1:5" ht="14.25" customHeight="1" x14ac:dyDescent="0.35">
      <c r="A19" s="8">
        <v>99.050003000000004</v>
      </c>
      <c r="B19" s="8">
        <v>95.099997999999999</v>
      </c>
      <c r="C19" s="8">
        <f t="shared" ref="C19:D19" si="17">LN(A19/A18)</f>
        <v>-2.5207978303139096E-3</v>
      </c>
      <c r="D19" s="8">
        <f t="shared" si="17"/>
        <v>-4.1972989658343477E-3</v>
      </c>
      <c r="E19" s="8">
        <f t="shared" si="0"/>
        <v>-3.3590483980741287E-3</v>
      </c>
    </row>
    <row r="20" spans="1:5" ht="14.25" customHeight="1" x14ac:dyDescent="0.35">
      <c r="A20" s="8">
        <v>101.300003</v>
      </c>
      <c r="B20" s="8">
        <v>94.949996999999996</v>
      </c>
      <c r="C20" s="8">
        <f t="shared" ref="C20:D20" si="18">LN(A20/A19)</f>
        <v>2.2461637437349205E-2</v>
      </c>
      <c r="D20" s="8">
        <f t="shared" si="18"/>
        <v>-1.5785428581324228E-3</v>
      </c>
      <c r="E20" s="8">
        <f t="shared" si="0"/>
        <v>1.0441547289608392E-2</v>
      </c>
    </row>
    <row r="21" spans="1:5" ht="14.25" customHeight="1" x14ac:dyDescent="0.35">
      <c r="A21" s="8">
        <v>102.900002</v>
      </c>
      <c r="B21" s="8">
        <v>94.349997999999999</v>
      </c>
      <c r="C21" s="8">
        <f t="shared" ref="C21:D21" si="19">LN(A21/A20)</f>
        <v>1.567122140670741E-2</v>
      </c>
      <c r="D21" s="8">
        <f t="shared" si="19"/>
        <v>-6.3391550458270305E-3</v>
      </c>
      <c r="E21" s="8">
        <f t="shared" si="0"/>
        <v>4.6660331804401897E-3</v>
      </c>
    </row>
    <row r="22" spans="1:5" ht="14.25" customHeight="1" x14ac:dyDescent="0.35">
      <c r="A22" s="8">
        <v>104.5</v>
      </c>
      <c r="B22" s="8">
        <v>95.650002000000001</v>
      </c>
      <c r="C22" s="8">
        <f t="shared" ref="C22:D22" si="20">LN(A22/A21)</f>
        <v>1.5429409128515889E-2</v>
      </c>
      <c r="D22" s="8">
        <f t="shared" si="20"/>
        <v>1.3684466178937081E-2</v>
      </c>
      <c r="E22" s="8">
        <f t="shared" si="0"/>
        <v>1.4556937653726485E-2</v>
      </c>
    </row>
    <row r="23" spans="1:5" ht="14.25" customHeight="1" x14ac:dyDescent="0.35">
      <c r="A23" s="8">
        <v>107.900002</v>
      </c>
      <c r="B23" s="8">
        <v>94.75</v>
      </c>
      <c r="C23" s="8">
        <f t="shared" ref="C23:D23" si="21">LN(A23/A22)</f>
        <v>3.2017819394904307E-2</v>
      </c>
      <c r="D23" s="8">
        <f t="shared" si="21"/>
        <v>-9.4538728332920399E-3</v>
      </c>
      <c r="E23" s="8">
        <f t="shared" si="0"/>
        <v>1.1281973280806133E-2</v>
      </c>
    </row>
    <row r="24" spans="1:5" ht="14.25" customHeight="1" x14ac:dyDescent="0.35">
      <c r="A24" s="8">
        <v>107.449997</v>
      </c>
      <c r="B24" s="8">
        <v>92.949996999999996</v>
      </c>
      <c r="C24" s="8">
        <f t="shared" ref="C24:D24" si="22">LN(A24/A23)</f>
        <v>-4.1792956312137744E-3</v>
      </c>
      <c r="D24" s="8">
        <f t="shared" si="22"/>
        <v>-1.9180162070500151E-2</v>
      </c>
      <c r="E24" s="8">
        <f t="shared" si="0"/>
        <v>-1.1679728850856963E-2</v>
      </c>
    </row>
    <row r="25" spans="1:5" ht="14.25" customHeight="1" x14ac:dyDescent="0.35">
      <c r="A25" s="8">
        <v>106.099998</v>
      </c>
      <c r="B25" s="8">
        <v>91.900002000000001</v>
      </c>
      <c r="C25" s="8">
        <f t="shared" ref="C25:D25" si="23">LN(A25/A24)</f>
        <v>-1.2643568398760355E-2</v>
      </c>
      <c r="D25" s="8">
        <f t="shared" si="23"/>
        <v>-1.1360630767608761E-2</v>
      </c>
      <c r="E25" s="8">
        <f t="shared" si="0"/>
        <v>-1.2002099583184558E-2</v>
      </c>
    </row>
    <row r="26" spans="1:5" ht="14.25" customHeight="1" x14ac:dyDescent="0.35">
      <c r="A26" s="8">
        <v>101.849998</v>
      </c>
      <c r="B26" s="8">
        <v>90.5</v>
      </c>
      <c r="C26" s="8">
        <f t="shared" ref="C26:D26" si="24">LN(A26/A25)</f>
        <v>-4.0880903733701915E-2</v>
      </c>
      <c r="D26" s="8">
        <f t="shared" si="24"/>
        <v>-1.5351200418546321E-2</v>
      </c>
      <c r="E26" s="8">
        <f t="shared" si="0"/>
        <v>-2.8116052076124116E-2</v>
      </c>
    </row>
    <row r="27" spans="1:5" ht="14.25" customHeight="1" x14ac:dyDescent="0.35">
      <c r="A27" s="8">
        <v>99</v>
      </c>
      <c r="B27" s="8">
        <v>91.199996999999996</v>
      </c>
      <c r="C27" s="8">
        <f t="shared" ref="C27:D27" si="25">LN(A27/A26)</f>
        <v>-2.8381272901504054E-2</v>
      </c>
      <c r="D27" s="8">
        <f t="shared" si="25"/>
        <v>7.7050134796678828E-3</v>
      </c>
      <c r="E27" s="8">
        <f t="shared" si="0"/>
        <v>-1.0338129710918086E-2</v>
      </c>
    </row>
    <row r="28" spans="1:5" ht="14.25" customHeight="1" x14ac:dyDescent="0.35">
      <c r="A28" s="8">
        <v>99.800003000000004</v>
      </c>
      <c r="B28" s="8">
        <v>93.699996999999996</v>
      </c>
      <c r="C28" s="8">
        <f t="shared" ref="C28:D28" si="26">LN(A28/A27)</f>
        <v>8.0483632429482078E-3</v>
      </c>
      <c r="D28" s="8">
        <f t="shared" si="26"/>
        <v>2.704329304175181E-2</v>
      </c>
      <c r="E28" s="8">
        <f t="shared" si="0"/>
        <v>1.754582814235001E-2</v>
      </c>
    </row>
    <row r="29" spans="1:5" ht="14.25" customHeight="1" x14ac:dyDescent="0.35">
      <c r="A29" s="8">
        <v>100.199997</v>
      </c>
      <c r="B29" s="8">
        <v>93.5</v>
      </c>
      <c r="C29" s="8">
        <f t="shared" ref="C29:D29" si="27">LN(A29/A28)</f>
        <v>3.999945333106064E-3</v>
      </c>
      <c r="D29" s="8">
        <f t="shared" si="27"/>
        <v>-2.136720932658865E-3</v>
      </c>
      <c r="E29" s="8">
        <f t="shared" si="0"/>
        <v>9.3161220022359948E-4</v>
      </c>
    </row>
    <row r="30" spans="1:5" ht="14.25" customHeight="1" x14ac:dyDescent="0.35">
      <c r="A30" s="8">
        <v>95.449996999999996</v>
      </c>
      <c r="B30" s="8">
        <v>90.150002000000001</v>
      </c>
      <c r="C30" s="8">
        <f t="shared" ref="C30:D30" si="28">LN(A30/A29)</f>
        <v>-4.8565639968956173E-2</v>
      </c>
      <c r="D30" s="8">
        <f t="shared" si="28"/>
        <v>-3.64864644600685E-2</v>
      </c>
      <c r="E30" s="8">
        <f t="shared" si="0"/>
        <v>-4.2526052214512333E-2</v>
      </c>
    </row>
    <row r="31" spans="1:5" ht="14.25" customHeight="1" x14ac:dyDescent="0.35">
      <c r="A31" s="8">
        <v>93.75</v>
      </c>
      <c r="B31" s="8">
        <v>88.849997999999999</v>
      </c>
      <c r="C31" s="8">
        <f t="shared" ref="C31:D31" si="29">LN(A31/A30)</f>
        <v>-1.7970853891167798E-2</v>
      </c>
      <c r="D31" s="8">
        <f t="shared" si="29"/>
        <v>-1.4525439743760823E-2</v>
      </c>
      <c r="E31" s="8">
        <f t="shared" si="0"/>
        <v>-1.624814681746431E-2</v>
      </c>
    </row>
    <row r="32" spans="1:5" ht="14.25" customHeight="1" x14ac:dyDescent="0.35">
      <c r="A32" s="8">
        <v>91.75</v>
      </c>
      <c r="B32" s="8">
        <v>85.699996999999996</v>
      </c>
      <c r="C32" s="8">
        <f t="shared" ref="C32:D32" si="30">LN(A32/A31)</f>
        <v>-2.1564177915840525E-2</v>
      </c>
      <c r="D32" s="8">
        <f t="shared" si="30"/>
        <v>-3.6096741492912886E-2</v>
      </c>
      <c r="E32" s="8">
        <f t="shared" si="0"/>
        <v>-2.8830459704376706E-2</v>
      </c>
    </row>
    <row r="33" spans="1:5" ht="14.25" customHeight="1" x14ac:dyDescent="0.35">
      <c r="A33" s="8">
        <v>91.400002000000001</v>
      </c>
      <c r="B33" s="8">
        <v>83.800003000000004</v>
      </c>
      <c r="C33" s="8">
        <f t="shared" ref="C33:D33" si="31">LN(A33/A32)</f>
        <v>-3.821986592737448E-3</v>
      </c>
      <c r="D33" s="8">
        <f t="shared" si="31"/>
        <v>-2.2419747310339695E-2</v>
      </c>
      <c r="E33" s="8">
        <f t="shared" si="0"/>
        <v>-1.3120866951538572E-2</v>
      </c>
    </row>
    <row r="34" spans="1:5" ht="14.25" customHeight="1" x14ac:dyDescent="0.35">
      <c r="A34" s="8">
        <v>92.949996999999996</v>
      </c>
      <c r="B34" s="8">
        <v>84.5</v>
      </c>
      <c r="C34" s="8">
        <f t="shared" ref="C34:D34" si="32">LN(A34/A33)</f>
        <v>1.6816181550093325E-2</v>
      </c>
      <c r="D34" s="8">
        <f t="shared" si="32"/>
        <v>8.3184910755687153E-3</v>
      </c>
      <c r="E34" s="8">
        <f t="shared" si="0"/>
        <v>1.256733631283102E-2</v>
      </c>
    </row>
    <row r="35" spans="1:5" ht="14.25" customHeight="1" x14ac:dyDescent="0.35">
      <c r="A35" s="8">
        <v>91.199996999999996</v>
      </c>
      <c r="B35" s="8">
        <v>85.699996999999996</v>
      </c>
      <c r="C35" s="8">
        <f t="shared" ref="C35:D35" si="33">LN(A35/A34)</f>
        <v>-1.9006817706487315E-2</v>
      </c>
      <c r="D35" s="8">
        <f t="shared" si="33"/>
        <v>1.4101256234771015E-2</v>
      </c>
      <c r="E35" s="8">
        <f t="shared" si="0"/>
        <v>-2.4527807358581503E-3</v>
      </c>
    </row>
    <row r="36" spans="1:5" ht="14.25" customHeight="1" x14ac:dyDescent="0.35">
      <c r="A36" s="8">
        <v>93.949996999999996</v>
      </c>
      <c r="B36" s="8">
        <v>87.099997999999999</v>
      </c>
      <c r="C36" s="8">
        <f t="shared" ref="C36:D36" si="34">LN(A36/A35)</f>
        <v>2.9707829742046929E-2</v>
      </c>
      <c r="D36" s="8">
        <f t="shared" si="34"/>
        <v>1.620407029844528E-2</v>
      </c>
      <c r="E36" s="8">
        <f t="shared" si="0"/>
        <v>2.2955950020246106E-2</v>
      </c>
    </row>
    <row r="37" spans="1:5" ht="14.25" customHeight="1" x14ac:dyDescent="0.35">
      <c r="A37" s="8">
        <v>95.300003000000004</v>
      </c>
      <c r="B37" s="8">
        <v>86.699996999999996</v>
      </c>
      <c r="C37" s="8">
        <f t="shared" ref="C37:D37" si="35">LN(A37/A36)</f>
        <v>1.4267148212099198E-2</v>
      </c>
      <c r="D37" s="8">
        <f t="shared" si="35"/>
        <v>-4.6030117119249744E-3</v>
      </c>
      <c r="E37" s="8">
        <f t="shared" si="0"/>
        <v>4.8320682500871117E-3</v>
      </c>
    </row>
    <row r="38" spans="1:5" ht="14.25" customHeight="1" x14ac:dyDescent="0.35">
      <c r="A38" s="8">
        <v>98.599997999999999</v>
      </c>
      <c r="B38" s="8">
        <v>88.199996999999996</v>
      </c>
      <c r="C38" s="8">
        <f t="shared" ref="C38:D38" si="36">LN(A38/A37)</f>
        <v>3.4041399184919663E-2</v>
      </c>
      <c r="D38" s="8">
        <f t="shared" si="36"/>
        <v>1.7153079814720133E-2</v>
      </c>
      <c r="E38" s="8">
        <f t="shared" si="0"/>
        <v>2.5597239499819898E-2</v>
      </c>
    </row>
    <row r="39" spans="1:5" ht="14.25" customHeight="1" x14ac:dyDescent="0.35">
      <c r="A39" s="8">
        <v>99.949996999999996</v>
      </c>
      <c r="B39" s="8">
        <v>92</v>
      </c>
      <c r="C39" s="8">
        <f t="shared" ref="C39:D39" si="37">LN(A39/A38)</f>
        <v>1.3598789606787124E-2</v>
      </c>
      <c r="D39" s="8">
        <f t="shared" si="37"/>
        <v>4.2181648049900732E-2</v>
      </c>
      <c r="E39" s="8">
        <f t="shared" si="0"/>
        <v>2.789021882834393E-2</v>
      </c>
    </row>
    <row r="40" spans="1:5" ht="14.25" customHeight="1" x14ac:dyDescent="0.35">
      <c r="A40" s="8">
        <v>100.800003</v>
      </c>
      <c r="B40" s="8">
        <v>90.300003000000004</v>
      </c>
      <c r="C40" s="8">
        <f t="shared" ref="C40:D40" si="38">LN(A40/A39)</f>
        <v>8.468354467771496E-3</v>
      </c>
      <c r="D40" s="8">
        <f t="shared" si="38"/>
        <v>-1.8651083403509731E-2</v>
      </c>
      <c r="E40" s="8">
        <f t="shared" si="0"/>
        <v>-5.0913644678691177E-3</v>
      </c>
    </row>
    <row r="41" spans="1:5" ht="14.25" customHeight="1" x14ac:dyDescent="0.35">
      <c r="A41" s="8">
        <v>103.349998</v>
      </c>
      <c r="B41" s="8">
        <v>88.800003000000004</v>
      </c>
      <c r="C41" s="8">
        <f t="shared" ref="C41:D41" si="39">LN(A41/A40)</f>
        <v>2.4982881376887089E-2</v>
      </c>
      <c r="D41" s="8">
        <f t="shared" si="39"/>
        <v>-1.6750809863623005E-2</v>
      </c>
      <c r="E41" s="8">
        <f t="shared" si="0"/>
        <v>4.1160357566320423E-3</v>
      </c>
    </row>
    <row r="42" spans="1:5" ht="14.25" customHeight="1" x14ac:dyDescent="0.35">
      <c r="A42" s="8">
        <v>102.5</v>
      </c>
      <c r="B42" s="8">
        <v>90.400002000000001</v>
      </c>
      <c r="C42" s="8">
        <f t="shared" ref="C42:D42" si="40">LN(A42/A41)</f>
        <v>-8.2584681975967755E-3</v>
      </c>
      <c r="D42" s="8">
        <f t="shared" si="40"/>
        <v>1.7857605740116834E-2</v>
      </c>
      <c r="E42" s="8">
        <f t="shared" si="0"/>
        <v>4.7995687712600295E-3</v>
      </c>
    </row>
    <row r="43" spans="1:5" ht="14.25" customHeight="1" x14ac:dyDescent="0.35">
      <c r="A43" s="8">
        <v>100.349998</v>
      </c>
      <c r="B43" s="8">
        <v>89.699996999999996</v>
      </c>
      <c r="C43" s="8">
        <f t="shared" ref="C43:D43" si="41">LN(A43/A42)</f>
        <v>-2.1198743266360044E-2</v>
      </c>
      <c r="D43" s="8">
        <f t="shared" si="41"/>
        <v>-7.7735539020906321E-3</v>
      </c>
      <c r="E43" s="8">
        <f t="shared" si="0"/>
        <v>-1.4486148584225339E-2</v>
      </c>
    </row>
    <row r="44" spans="1:5" ht="14.25" customHeight="1" x14ac:dyDescent="0.35">
      <c r="A44" s="8">
        <v>99.400002000000001</v>
      </c>
      <c r="B44" s="8">
        <v>93.800003000000004</v>
      </c>
      <c r="C44" s="8">
        <f t="shared" ref="C44:D44" si="42">LN(A44/A43)</f>
        <v>-9.5119215288503242E-3</v>
      </c>
      <c r="D44" s="8">
        <f t="shared" si="42"/>
        <v>4.4694152375187216E-2</v>
      </c>
      <c r="E44" s="8">
        <f t="shared" si="0"/>
        <v>1.7591115423168446E-2</v>
      </c>
    </row>
    <row r="45" spans="1:5" ht="14.25" customHeight="1" x14ac:dyDescent="0.35">
      <c r="A45" s="8">
        <v>99.25</v>
      </c>
      <c r="B45" s="8">
        <v>91.550003000000004</v>
      </c>
      <c r="C45" s="8">
        <f t="shared" ref="C45:D45" si="43">LN(A45/A44)</f>
        <v>-1.510214215952716E-3</v>
      </c>
      <c r="D45" s="8">
        <f t="shared" si="43"/>
        <v>-2.4279584105622993E-2</v>
      </c>
      <c r="E45" s="8">
        <f t="shared" si="0"/>
        <v>-1.2894899160787855E-2</v>
      </c>
    </row>
    <row r="46" spans="1:5" ht="14.25" customHeight="1" x14ac:dyDescent="0.35">
      <c r="A46" s="8">
        <v>104.849998</v>
      </c>
      <c r="B46" s="8">
        <v>89.050003000000004</v>
      </c>
      <c r="C46" s="8">
        <f t="shared" ref="C46:D46" si="44">LN(A46/A45)</f>
        <v>5.4888818705760095E-2</v>
      </c>
      <c r="D46" s="8">
        <f t="shared" si="44"/>
        <v>-2.7687260464888987E-2</v>
      </c>
      <c r="E46" s="8">
        <f t="shared" si="0"/>
        <v>1.3600779120435554E-2</v>
      </c>
    </row>
    <row r="47" spans="1:5" ht="14.25" customHeight="1" x14ac:dyDescent="0.35">
      <c r="A47" s="8">
        <v>103.5</v>
      </c>
      <c r="B47" s="8">
        <v>90.650002000000001</v>
      </c>
      <c r="C47" s="8">
        <f t="shared" ref="C47:D47" si="45">LN(A47/A46)</f>
        <v>-1.2959125567636093E-2</v>
      </c>
      <c r="D47" s="8">
        <f t="shared" si="45"/>
        <v>1.7807915839130148E-2</v>
      </c>
      <c r="E47" s="8">
        <f t="shared" si="0"/>
        <v>2.4243951357470275E-3</v>
      </c>
    </row>
    <row r="48" spans="1:5" ht="14.25" customHeight="1" x14ac:dyDescent="0.35">
      <c r="A48" s="8">
        <v>115.5</v>
      </c>
      <c r="B48" s="8">
        <v>89.300003000000004</v>
      </c>
      <c r="C48" s="8">
        <f t="shared" ref="C48:D48" si="46">LN(A48/A47)</f>
        <v>0.10969891725642453</v>
      </c>
      <c r="D48" s="8">
        <f t="shared" si="46"/>
        <v>-1.5004437786661348E-2</v>
      </c>
      <c r="E48" s="8">
        <f t="shared" si="0"/>
        <v>4.7347239734881592E-2</v>
      </c>
    </row>
    <row r="49" spans="1:5" ht="14.25" customHeight="1" x14ac:dyDescent="0.35">
      <c r="A49" s="8">
        <v>112.199997</v>
      </c>
      <c r="B49" s="8">
        <v>88.5</v>
      </c>
      <c r="C49" s="8">
        <f t="shared" ref="C49:D49" si="47">LN(A49/A48)</f>
        <v>-2.8987563611220641E-2</v>
      </c>
      <c r="D49" s="8">
        <f t="shared" si="47"/>
        <v>-8.9989694631938712E-3</v>
      </c>
      <c r="E49" s="8">
        <f t="shared" si="0"/>
        <v>-1.8993266537207256E-2</v>
      </c>
    </row>
    <row r="50" spans="1:5" ht="14.25" customHeight="1" x14ac:dyDescent="0.35">
      <c r="A50" s="8">
        <v>108.550003</v>
      </c>
      <c r="B50" s="8">
        <v>86.25</v>
      </c>
      <c r="C50" s="8">
        <f t="shared" ref="C50:D50" si="48">LN(A50/A49)</f>
        <v>-3.3072042389293489E-2</v>
      </c>
      <c r="D50" s="8">
        <f t="shared" si="48"/>
        <v>-2.575249610241474E-2</v>
      </c>
      <c r="E50" s="8">
        <f t="shared" si="0"/>
        <v>-2.9412269245854113E-2</v>
      </c>
    </row>
    <row r="51" spans="1:5" ht="14.25" customHeight="1" x14ac:dyDescent="0.35">
      <c r="A51" s="8">
        <v>114.400002</v>
      </c>
      <c r="B51" s="8">
        <v>84.75</v>
      </c>
      <c r="C51" s="8">
        <f t="shared" ref="C51:D51" si="49">LN(A51/A50)</f>
        <v>5.249017246688082E-2</v>
      </c>
      <c r="D51" s="8">
        <f t="shared" si="49"/>
        <v>-1.7544309650909508E-2</v>
      </c>
      <c r="E51" s="8">
        <f t="shared" si="0"/>
        <v>1.7472931407985656E-2</v>
      </c>
    </row>
    <row r="52" spans="1:5" ht="14.25" customHeight="1" x14ac:dyDescent="0.35">
      <c r="A52" s="8">
        <v>115.349998</v>
      </c>
      <c r="B52" s="8">
        <v>85.150002000000001</v>
      </c>
      <c r="C52" s="8">
        <f t="shared" ref="C52:D52" si="50">LN(A52/A51)</f>
        <v>8.2698708530126678E-3</v>
      </c>
      <c r="D52" s="8">
        <f t="shared" si="50"/>
        <v>4.7086843360998496E-3</v>
      </c>
      <c r="E52" s="8">
        <f t="shared" si="0"/>
        <v>6.4892775945562583E-3</v>
      </c>
    </row>
    <row r="53" spans="1:5" ht="14.25" customHeight="1" x14ac:dyDescent="0.35">
      <c r="A53" s="8">
        <v>120.5</v>
      </c>
      <c r="B53" s="8">
        <v>86.699996999999996</v>
      </c>
      <c r="C53" s="8">
        <f t="shared" ref="C53:D53" si="51">LN(A53/A52)</f>
        <v>4.3678785649482008E-2</v>
      </c>
      <c r="D53" s="8">
        <f t="shared" si="51"/>
        <v>1.8039418587760047E-2</v>
      </c>
      <c r="E53" s="8">
        <f t="shared" si="0"/>
        <v>3.0859102118621029E-2</v>
      </c>
    </row>
    <row r="54" spans="1:5" ht="14.25" customHeight="1" x14ac:dyDescent="0.35">
      <c r="A54" s="8">
        <v>118.400002</v>
      </c>
      <c r="B54" s="8">
        <v>84.75</v>
      </c>
      <c r="C54" s="8">
        <f t="shared" ref="C54:D54" si="52">LN(A54/A53)</f>
        <v>-1.7581013588912574E-2</v>
      </c>
      <c r="D54" s="8">
        <f t="shared" si="52"/>
        <v>-2.2748102923859762E-2</v>
      </c>
      <c r="E54" s="8">
        <f t="shared" si="0"/>
        <v>-2.0164558256386168E-2</v>
      </c>
    </row>
    <row r="55" spans="1:5" ht="14.25" customHeight="1" x14ac:dyDescent="0.35">
      <c r="A55" s="8">
        <v>117.650002</v>
      </c>
      <c r="B55" s="8">
        <v>84.949996999999996</v>
      </c>
      <c r="C55" s="8">
        <f t="shared" ref="C55:D55" si="53">LN(A55/A54)</f>
        <v>-6.3546071688507103E-3</v>
      </c>
      <c r="D55" s="8">
        <f t="shared" si="53"/>
        <v>2.3570665424895612E-3</v>
      </c>
      <c r="E55" s="8">
        <f t="shared" si="0"/>
        <v>-1.9987703131805748E-3</v>
      </c>
    </row>
    <row r="56" spans="1:5" ht="14.25" customHeight="1" x14ac:dyDescent="0.35">
      <c r="A56" s="8">
        <v>116.650002</v>
      </c>
      <c r="B56" s="8">
        <v>84.900002000000001</v>
      </c>
      <c r="C56" s="8">
        <f t="shared" ref="C56:D56" si="54">LN(A56/A55)</f>
        <v>-8.5361165602010382E-3</v>
      </c>
      <c r="D56" s="8">
        <f t="shared" si="54"/>
        <v>-5.8869592862187425E-4</v>
      </c>
      <c r="E56" s="8">
        <f t="shared" si="0"/>
        <v>-4.5624062444114561E-3</v>
      </c>
    </row>
    <row r="57" spans="1:5" ht="14.25" customHeight="1" x14ac:dyDescent="0.35">
      <c r="A57" s="8">
        <v>115.800003</v>
      </c>
      <c r="B57" s="8">
        <v>89.800003000000004</v>
      </c>
      <c r="C57" s="8">
        <f t="shared" ref="C57:D57" si="55">LN(A57/A56)</f>
        <v>-7.3134245671149511E-3</v>
      </c>
      <c r="D57" s="8">
        <f t="shared" si="55"/>
        <v>5.6110891841298464E-2</v>
      </c>
      <c r="E57" s="8">
        <f t="shared" si="0"/>
        <v>2.4398733637091757E-2</v>
      </c>
    </row>
    <row r="58" spans="1:5" ht="14.25" customHeight="1" x14ac:dyDescent="0.35">
      <c r="A58" s="8">
        <v>117</v>
      </c>
      <c r="B58" s="8">
        <v>90.599997999999999</v>
      </c>
      <c r="C58" s="8">
        <f t="shared" ref="C58:D58" si="56">LN(A58/A57)</f>
        <v>1.0309343752125852E-2</v>
      </c>
      <c r="D58" s="8">
        <f t="shared" si="56"/>
        <v>8.869182258152428E-3</v>
      </c>
      <c r="E58" s="8">
        <f t="shared" si="0"/>
        <v>9.5892630051391398E-3</v>
      </c>
    </row>
    <row r="59" spans="1:5" ht="14.25" customHeight="1" x14ac:dyDescent="0.35">
      <c r="A59" s="8">
        <v>118.25</v>
      </c>
      <c r="B59" s="8">
        <v>87.949996999999996</v>
      </c>
      <c r="C59" s="8">
        <f t="shared" ref="C59:D59" si="57">LN(A59/A58)</f>
        <v>1.0627092574286193E-2</v>
      </c>
      <c r="D59" s="8">
        <f t="shared" si="57"/>
        <v>-2.9685753900601571E-2</v>
      </c>
      <c r="E59" s="8">
        <f t="shared" si="0"/>
        <v>-9.5293306631576893E-3</v>
      </c>
    </row>
    <row r="60" spans="1:5" ht="14.25" customHeight="1" x14ac:dyDescent="0.35">
      <c r="A60" s="8">
        <v>122.349998</v>
      </c>
      <c r="B60" s="8">
        <v>86.349997999999999</v>
      </c>
      <c r="C60" s="8">
        <f t="shared" ref="C60:D60" si="58">LN(A60/A59)</f>
        <v>3.4084746170091482E-2</v>
      </c>
      <c r="D60" s="8">
        <f t="shared" si="58"/>
        <v>-1.8359655642141107E-2</v>
      </c>
      <c r="E60" s="8">
        <f t="shared" si="0"/>
        <v>7.8625452639751875E-3</v>
      </c>
    </row>
    <row r="61" spans="1:5" ht="14.25" customHeight="1" x14ac:dyDescent="0.35">
      <c r="A61" s="8">
        <v>119.550003</v>
      </c>
      <c r="B61" s="8">
        <v>85.400002000000001</v>
      </c>
      <c r="C61" s="8">
        <f t="shared" ref="C61:D61" si="59">LN(A61/A60)</f>
        <v>-2.3151054543697341E-2</v>
      </c>
      <c r="D61" s="8">
        <f t="shared" si="59"/>
        <v>-1.1062657217407814E-2</v>
      </c>
      <c r="E61" s="8">
        <f t="shared" si="0"/>
        <v>-1.7106855880552579E-2</v>
      </c>
    </row>
    <row r="62" spans="1:5" ht="14.25" customHeight="1" x14ac:dyDescent="0.35">
      <c r="A62" s="8">
        <v>117</v>
      </c>
      <c r="B62" s="8">
        <v>85.900002000000001</v>
      </c>
      <c r="C62" s="8">
        <f t="shared" ref="C62:D62" si="60">LN(A62/A61)</f>
        <v>-2.1560784200680229E-2</v>
      </c>
      <c r="D62" s="8">
        <f t="shared" si="60"/>
        <v>5.8377280593687473E-3</v>
      </c>
      <c r="E62" s="8">
        <f t="shared" si="0"/>
        <v>-7.8615280706557412E-3</v>
      </c>
    </row>
    <row r="63" spans="1:5" ht="14.25" customHeight="1" x14ac:dyDescent="0.35">
      <c r="A63" s="8">
        <v>117.400002</v>
      </c>
      <c r="B63" s="8">
        <v>84.199996999999996</v>
      </c>
      <c r="C63" s="8">
        <f t="shared" ref="C63:D63" si="61">LN(A63/A62)</f>
        <v>3.4129896320149221E-3</v>
      </c>
      <c r="D63" s="8">
        <f t="shared" si="61"/>
        <v>-1.9988966654269798E-2</v>
      </c>
      <c r="E63" s="8">
        <f t="shared" si="0"/>
        <v>-8.2879885111274386E-3</v>
      </c>
    </row>
    <row r="64" spans="1:5" ht="14.25" customHeight="1" x14ac:dyDescent="0.35">
      <c r="A64" s="8">
        <v>116.849998</v>
      </c>
      <c r="B64" s="8">
        <v>83.25</v>
      </c>
      <c r="C64" s="8">
        <f t="shared" ref="C64:D64" si="62">LN(A64/A63)</f>
        <v>-4.695880560864835E-3</v>
      </c>
      <c r="D64" s="8">
        <f t="shared" si="62"/>
        <v>-1.1346756758273464E-2</v>
      </c>
      <c r="E64" s="8">
        <f t="shared" si="0"/>
        <v>-8.0213186595691488E-3</v>
      </c>
    </row>
    <row r="65" spans="1:5" ht="14.25" customHeight="1" x14ac:dyDescent="0.35">
      <c r="A65" s="8">
        <v>116.300003</v>
      </c>
      <c r="B65" s="8">
        <v>80.599997999999999</v>
      </c>
      <c r="C65" s="8">
        <f t="shared" ref="C65:D65" si="63">LN(A65/A64)</f>
        <v>-4.7179585489308734E-3</v>
      </c>
      <c r="D65" s="8">
        <f t="shared" si="63"/>
        <v>-3.2349504161866743E-2</v>
      </c>
      <c r="E65" s="8">
        <f t="shared" si="0"/>
        <v>-1.8533731355398809E-2</v>
      </c>
    </row>
    <row r="66" spans="1:5" ht="14.25" customHeight="1" x14ac:dyDescent="0.35">
      <c r="A66" s="8">
        <v>114.849998</v>
      </c>
      <c r="B66" s="8">
        <v>81.800003000000004</v>
      </c>
      <c r="C66" s="8">
        <f t="shared" ref="C66:D66" si="64">LN(A66/A65)</f>
        <v>-1.2546173598886493E-2</v>
      </c>
      <c r="D66" s="8">
        <f t="shared" si="64"/>
        <v>1.4778655584830783E-2</v>
      </c>
      <c r="E66" s="8">
        <f t="shared" si="0"/>
        <v>1.1162409929721447E-3</v>
      </c>
    </row>
    <row r="67" spans="1:5" ht="14.25" customHeight="1" x14ac:dyDescent="0.35">
      <c r="A67" s="8">
        <v>112.199997</v>
      </c>
      <c r="B67" s="8">
        <v>79</v>
      </c>
      <c r="C67" s="8">
        <f t="shared" ref="C67:D67" si="65">LN(A67/A66)</f>
        <v>-2.3343945370461177E-2</v>
      </c>
      <c r="D67" s="8">
        <f t="shared" si="65"/>
        <v>-3.4829427816495846E-2</v>
      </c>
      <c r="E67" s="8">
        <f t="shared" si="0"/>
        <v>-2.908668659347851E-2</v>
      </c>
    </row>
    <row r="68" spans="1:5" ht="14.25" customHeight="1" x14ac:dyDescent="0.35">
      <c r="A68" s="8">
        <v>113.25</v>
      </c>
      <c r="B68" s="8">
        <v>74.300003000000004</v>
      </c>
      <c r="C68" s="8">
        <f t="shared" ref="C68:D68" si="66">LN(A68/A67)</f>
        <v>9.3147980125157463E-3</v>
      </c>
      <c r="D68" s="8">
        <f t="shared" si="66"/>
        <v>-6.1336860366458128E-2</v>
      </c>
      <c r="E68" s="8">
        <f t="shared" si="0"/>
        <v>-2.6011031176971192E-2</v>
      </c>
    </row>
    <row r="69" spans="1:5" ht="14.25" customHeight="1" x14ac:dyDescent="0.35">
      <c r="A69" s="8">
        <v>111.25</v>
      </c>
      <c r="B69" s="8">
        <v>77</v>
      </c>
      <c r="C69" s="8">
        <f t="shared" ref="C69:D69" si="67">LN(A69/A68)</f>
        <v>-1.7817843316793786E-2</v>
      </c>
      <c r="D69" s="8">
        <f t="shared" si="67"/>
        <v>3.5694429753120434E-2</v>
      </c>
      <c r="E69" s="8">
        <f t="shared" si="0"/>
        <v>8.9382932181633241E-3</v>
      </c>
    </row>
    <row r="70" spans="1:5" ht="14.25" customHeight="1" x14ac:dyDescent="0.35">
      <c r="A70" s="8">
        <v>110.300003</v>
      </c>
      <c r="B70" s="8">
        <v>77.900002000000001</v>
      </c>
      <c r="C70" s="8">
        <f t="shared" ref="C70:D70" si="68">LN(A70/A69)</f>
        <v>-8.575967588343749E-3</v>
      </c>
      <c r="D70" s="8">
        <f t="shared" si="68"/>
        <v>1.1620556696959257E-2</v>
      </c>
      <c r="E70" s="8">
        <f t="shared" si="0"/>
        <v>1.5222945543077538E-3</v>
      </c>
    </row>
    <row r="71" spans="1:5" ht="14.25" customHeight="1" x14ac:dyDescent="0.35">
      <c r="A71" s="8">
        <v>106</v>
      </c>
      <c r="B71" s="8">
        <v>73.949996999999996</v>
      </c>
      <c r="C71" s="8">
        <f t="shared" ref="C71:D71" si="69">LN(A71/A70)</f>
        <v>-3.9764859345938708E-2</v>
      </c>
      <c r="D71" s="8">
        <f t="shared" si="69"/>
        <v>-5.2036829961786595E-2</v>
      </c>
      <c r="E71" s="8">
        <f t="shared" si="0"/>
        <v>-4.5900844653862655E-2</v>
      </c>
    </row>
    <row r="72" spans="1:5" ht="14.25" customHeight="1" x14ac:dyDescent="0.35">
      <c r="A72" s="8">
        <v>107.699997</v>
      </c>
      <c r="B72" s="8">
        <v>72.550003000000004</v>
      </c>
      <c r="C72" s="8">
        <f t="shared" ref="C72:D72" si="70">LN(A72/A71)</f>
        <v>1.5910462195122155E-2</v>
      </c>
      <c r="D72" s="8">
        <f t="shared" si="70"/>
        <v>-1.9113127907867997E-2</v>
      </c>
      <c r="E72" s="8">
        <f t="shared" si="0"/>
        <v>-1.6013328563729209E-3</v>
      </c>
    </row>
    <row r="73" spans="1:5" ht="14.25" customHeight="1" x14ac:dyDescent="0.35">
      <c r="A73" s="8">
        <v>104</v>
      </c>
      <c r="B73" s="8">
        <v>70.75</v>
      </c>
      <c r="C73" s="8">
        <f t="shared" ref="C73:D73" si="71">LN(A73/A72)</f>
        <v>-3.4958657165816635E-2</v>
      </c>
      <c r="D73" s="8">
        <f t="shared" si="71"/>
        <v>-2.5123484157641623E-2</v>
      </c>
      <c r="E73" s="8">
        <f t="shared" si="0"/>
        <v>-3.0041070661729129E-2</v>
      </c>
    </row>
    <row r="74" spans="1:5" ht="14.25" customHeight="1" x14ac:dyDescent="0.35">
      <c r="A74" s="8">
        <v>106.300003</v>
      </c>
      <c r="B74" s="8">
        <v>70.099997999999999</v>
      </c>
      <c r="C74" s="8">
        <f t="shared" ref="C74:D74" si="72">LN(A74/A73)</f>
        <v>2.1874414428542339E-2</v>
      </c>
      <c r="D74" s="8">
        <f t="shared" si="72"/>
        <v>-9.2297710134734492E-3</v>
      </c>
      <c r="E74" s="8">
        <f t="shared" si="0"/>
        <v>6.3223217075344448E-3</v>
      </c>
    </row>
    <row r="75" spans="1:5" ht="14.25" customHeight="1" x14ac:dyDescent="0.35">
      <c r="A75" s="8">
        <v>104.199997</v>
      </c>
      <c r="B75" s="8">
        <v>71.199996999999996</v>
      </c>
      <c r="C75" s="8">
        <f t="shared" ref="C75:D75" si="73">LN(A75/A74)</f>
        <v>-1.9953213041435908E-2</v>
      </c>
      <c r="D75" s="8">
        <f t="shared" si="73"/>
        <v>1.5570010773224136E-2</v>
      </c>
      <c r="E75" s="8">
        <f t="shared" si="0"/>
        <v>-2.1916011341058857E-3</v>
      </c>
    </row>
    <row r="76" spans="1:5" ht="14.25" customHeight="1" x14ac:dyDescent="0.35">
      <c r="A76" s="8">
        <v>105.25</v>
      </c>
      <c r="B76" s="8">
        <v>72.599997999999999</v>
      </c>
      <c r="C76" s="8">
        <f t="shared" ref="C76:D76" si="74">LN(A76/A75)</f>
        <v>1.0026372034011667E-2</v>
      </c>
      <c r="D76" s="8">
        <f t="shared" si="74"/>
        <v>1.9472117999443071E-2</v>
      </c>
      <c r="E76" s="8">
        <f t="shared" si="0"/>
        <v>1.4749245016727369E-2</v>
      </c>
    </row>
    <row r="77" spans="1:5" ht="14.25" customHeight="1" x14ac:dyDescent="0.35">
      <c r="A77" s="8">
        <v>104.5</v>
      </c>
      <c r="B77" s="8">
        <v>71.199996999999996</v>
      </c>
      <c r="C77" s="8">
        <f t="shared" ref="C77:D77" si="75">LN(A77/A76)</f>
        <v>-7.1514011576251282E-3</v>
      </c>
      <c r="D77" s="8">
        <f t="shared" si="75"/>
        <v>-1.9472117999442935E-2</v>
      </c>
      <c r="E77" s="8">
        <f t="shared" si="0"/>
        <v>-1.3311759578534033E-2</v>
      </c>
    </row>
    <row r="78" spans="1:5" ht="14.25" customHeight="1" x14ac:dyDescent="0.35">
      <c r="A78" s="8">
        <v>104.400002</v>
      </c>
      <c r="B78" s="8">
        <v>69.800003000000004</v>
      </c>
      <c r="C78" s="8">
        <f t="shared" ref="C78:D78" si="76">LN(A78/A77)</f>
        <v>-9.5737679923934996E-4</v>
      </c>
      <c r="D78" s="8">
        <f t="shared" si="76"/>
        <v>-1.9858723534829089E-2</v>
      </c>
      <c r="E78" s="8">
        <f t="shared" si="0"/>
        <v>-1.040805016703422E-2</v>
      </c>
    </row>
    <row r="79" spans="1:5" ht="14.25" customHeight="1" x14ac:dyDescent="0.35">
      <c r="A79" s="8">
        <v>105.349998</v>
      </c>
      <c r="B79" s="8">
        <v>72.400002000000001</v>
      </c>
      <c r="C79" s="8">
        <f t="shared" ref="C79:D79" si="77">LN(A79/A78)</f>
        <v>9.0584266602336243E-3</v>
      </c>
      <c r="D79" s="8">
        <f t="shared" si="77"/>
        <v>3.6572274267711022E-2</v>
      </c>
      <c r="E79" s="8">
        <f t="shared" si="0"/>
        <v>2.2815350463972324E-2</v>
      </c>
    </row>
    <row r="80" spans="1:5" ht="14.25" customHeight="1" x14ac:dyDescent="0.35">
      <c r="A80" s="8">
        <v>105.699997</v>
      </c>
      <c r="B80" s="8">
        <v>72.199996999999996</v>
      </c>
      <c r="C80" s="8">
        <f t="shared" ref="C80:D80" si="78">LN(A80/A79)</f>
        <v>3.3167432281177868E-3</v>
      </c>
      <c r="D80" s="8">
        <f t="shared" si="78"/>
        <v>-2.7663226684466339E-3</v>
      </c>
      <c r="E80" s="8">
        <f t="shared" si="0"/>
        <v>2.7521027983557649E-4</v>
      </c>
    </row>
    <row r="81" spans="1:5" ht="14.25" customHeight="1" x14ac:dyDescent="0.35">
      <c r="A81" s="8">
        <v>104.900002</v>
      </c>
      <c r="B81" s="8">
        <v>71.449996999999996</v>
      </c>
      <c r="C81" s="8">
        <f t="shared" ref="C81:D81" si="79">LN(A81/A80)</f>
        <v>-7.5973300259494902E-3</v>
      </c>
      <c r="D81" s="8">
        <f t="shared" si="79"/>
        <v>-1.0442141959061431E-2</v>
      </c>
      <c r="E81" s="8">
        <f t="shared" si="0"/>
        <v>-9.0197359925054607E-3</v>
      </c>
    </row>
    <row r="82" spans="1:5" ht="14.25" customHeight="1" x14ac:dyDescent="0.35">
      <c r="A82" s="8">
        <v>102.25</v>
      </c>
      <c r="B82" s="8">
        <v>69</v>
      </c>
      <c r="C82" s="8">
        <f t="shared" ref="C82:D82" si="80">LN(A82/A81)</f>
        <v>-2.5586739545117126E-2</v>
      </c>
      <c r="D82" s="8">
        <f t="shared" si="80"/>
        <v>-3.4891357791212288E-2</v>
      </c>
      <c r="E82" s="8">
        <f t="shared" si="0"/>
        <v>-3.0239048668164709E-2</v>
      </c>
    </row>
    <row r="83" spans="1:5" ht="14.25" customHeight="1" x14ac:dyDescent="0.35">
      <c r="A83" s="8">
        <v>102.5</v>
      </c>
      <c r="B83" s="8">
        <v>70.449996999999996</v>
      </c>
      <c r="C83" s="8">
        <f t="shared" ref="C83:D83" si="81">LN(A83/A82)</f>
        <v>2.4420036555518089E-3</v>
      </c>
      <c r="D83" s="8">
        <f t="shared" si="81"/>
        <v>2.0796691164036474E-2</v>
      </c>
      <c r="E83" s="8">
        <f t="shared" si="0"/>
        <v>1.1619347409794142E-2</v>
      </c>
    </row>
    <row r="84" spans="1:5" ht="14.25" customHeight="1" x14ac:dyDescent="0.35">
      <c r="A84" s="8">
        <v>106.75</v>
      </c>
      <c r="B84" s="8">
        <v>68.25</v>
      </c>
      <c r="C84" s="8">
        <f t="shared" ref="C84:D84" si="82">LN(A84/A83)</f>
        <v>4.0626853530271102E-2</v>
      </c>
      <c r="D84" s="8">
        <f t="shared" si="82"/>
        <v>-3.1725761696226693E-2</v>
      </c>
      <c r="E84" s="8">
        <f t="shared" si="0"/>
        <v>4.4505459170222049E-3</v>
      </c>
    </row>
    <row r="85" spans="1:5" ht="14.25" customHeight="1" x14ac:dyDescent="0.35">
      <c r="A85" s="8">
        <v>107.849998</v>
      </c>
      <c r="B85" s="8">
        <v>68.199996999999996</v>
      </c>
      <c r="C85" s="8">
        <f t="shared" ref="C85:D85" si="83">LN(A85/A84)</f>
        <v>1.0251702182156751E-2</v>
      </c>
      <c r="D85" s="8">
        <f t="shared" si="83"/>
        <v>-7.3291320392352875E-4</v>
      </c>
      <c r="E85" s="8">
        <f t="shared" si="0"/>
        <v>4.7593944891166111E-3</v>
      </c>
    </row>
    <row r="86" spans="1:5" ht="14.25" customHeight="1" x14ac:dyDescent="0.35">
      <c r="A86" s="8">
        <v>105.949997</v>
      </c>
      <c r="B86" s="8">
        <v>63</v>
      </c>
      <c r="C86" s="8">
        <f t="shared" ref="C86:D86" si="84">LN(A86/A85)</f>
        <v>-1.7774097891826129E-2</v>
      </c>
      <c r="D86" s="8">
        <f t="shared" si="84"/>
        <v>-7.9309794469612921E-2</v>
      </c>
      <c r="E86" s="8">
        <f t="shared" si="0"/>
        <v>-4.8541946180719525E-2</v>
      </c>
    </row>
    <row r="87" spans="1:5" ht="14.25" customHeight="1" x14ac:dyDescent="0.35">
      <c r="A87" s="8">
        <v>105</v>
      </c>
      <c r="B87" s="8">
        <v>63.400002000000001</v>
      </c>
      <c r="C87" s="8">
        <f t="shared" ref="C87:D87" si="85">LN(A87/A86)</f>
        <v>-9.0069062415411901E-3</v>
      </c>
      <c r="D87" s="8">
        <f t="shared" si="85"/>
        <v>6.3291665973884137E-3</v>
      </c>
      <c r="E87" s="8">
        <f t="shared" si="0"/>
        <v>-1.3388698220763882E-3</v>
      </c>
    </row>
    <row r="88" spans="1:5" ht="14.25" customHeight="1" x14ac:dyDescent="0.35">
      <c r="A88" s="8">
        <v>104.449997</v>
      </c>
      <c r="B88" s="8">
        <v>60.900002000000001</v>
      </c>
      <c r="C88" s="8">
        <f t="shared" ref="C88:D88" si="86">LN(A88/A87)</f>
        <v>-5.2518908768254971E-3</v>
      </c>
      <c r="D88" s="8">
        <f t="shared" si="86"/>
        <v>-4.0230685432347764E-2</v>
      </c>
      <c r="E88" s="8">
        <f t="shared" si="0"/>
        <v>-2.274128815458663E-2</v>
      </c>
    </row>
    <row r="89" spans="1:5" ht="14.25" customHeight="1" x14ac:dyDescent="0.35">
      <c r="A89" s="8">
        <v>103.650002</v>
      </c>
      <c r="B89" s="8">
        <v>61.299999</v>
      </c>
      <c r="C89" s="8">
        <f t="shared" ref="C89:D89" si="87">LN(A89/A88)</f>
        <v>-7.688601103202717E-3</v>
      </c>
      <c r="D89" s="8">
        <f t="shared" si="87"/>
        <v>6.5466190723786353E-3</v>
      </c>
      <c r="E89" s="8">
        <f t="shared" si="0"/>
        <v>-5.7099101541204086E-4</v>
      </c>
    </row>
    <row r="90" spans="1:5" ht="14.25" customHeight="1" x14ac:dyDescent="0.35">
      <c r="A90" s="8">
        <v>105.699997</v>
      </c>
      <c r="B90" s="8">
        <v>63.650002000000001</v>
      </c>
      <c r="C90" s="8">
        <f t="shared" ref="C90:D90" si="88">LN(A90/A89)</f>
        <v>1.9585006316482668E-2</v>
      </c>
      <c r="D90" s="8">
        <f t="shared" si="88"/>
        <v>3.7619529796301406E-2</v>
      </c>
      <c r="E90" s="8">
        <f t="shared" si="0"/>
        <v>2.8602268056392037E-2</v>
      </c>
    </row>
    <row r="91" spans="1:5" ht="14.25" customHeight="1" x14ac:dyDescent="0.35">
      <c r="A91" s="8">
        <v>104</v>
      </c>
      <c r="B91" s="8">
        <v>65</v>
      </c>
      <c r="C91" s="8">
        <f t="shared" ref="C91:D91" si="89">LN(A91/A90)</f>
        <v>-1.6213965352605015E-2</v>
      </c>
      <c r="D91" s="8">
        <f t="shared" si="89"/>
        <v>2.0987913470383888E-2</v>
      </c>
      <c r="E91" s="8">
        <f t="shared" si="0"/>
        <v>2.3869740588894368E-3</v>
      </c>
    </row>
    <row r="92" spans="1:5" ht="14.25" customHeight="1" x14ac:dyDescent="0.35">
      <c r="A92" s="8">
        <v>104.400002</v>
      </c>
      <c r="B92" s="8">
        <v>65.949996999999996</v>
      </c>
      <c r="C92" s="8">
        <f t="shared" ref="C92:D92" si="90">LN(A92/A91)</f>
        <v>3.8387954642535747E-3</v>
      </c>
      <c r="D92" s="8">
        <f t="shared" si="90"/>
        <v>1.4509563778678573E-2</v>
      </c>
      <c r="E92" s="8">
        <f t="shared" si="0"/>
        <v>9.1741796214660741E-3</v>
      </c>
    </row>
    <row r="93" spans="1:5" ht="14.25" customHeight="1" x14ac:dyDescent="0.35">
      <c r="A93" s="8">
        <v>105.900002</v>
      </c>
      <c r="B93" s="8">
        <v>66.099997999999999</v>
      </c>
      <c r="C93" s="8">
        <f t="shared" ref="C93:D93" si="91">LN(A93/A92)</f>
        <v>1.42655768874755E-2</v>
      </c>
      <c r="D93" s="8">
        <f t="shared" si="91"/>
        <v>2.2718829261383108E-3</v>
      </c>
      <c r="E93" s="8">
        <f t="shared" si="0"/>
        <v>8.2687299068069046E-3</v>
      </c>
    </row>
    <row r="94" spans="1:5" ht="14.25" customHeight="1" x14ac:dyDescent="0.35">
      <c r="A94" s="8">
        <v>112.699997</v>
      </c>
      <c r="B94" s="8">
        <v>64</v>
      </c>
      <c r="C94" s="8">
        <f t="shared" ref="C94:D94" si="92">LN(A94/A93)</f>
        <v>6.2234122933284987E-2</v>
      </c>
      <c r="D94" s="8">
        <f t="shared" si="92"/>
        <v>-3.2285633240782173E-2</v>
      </c>
      <c r="E94" s="8">
        <f t="shared" si="0"/>
        <v>1.4974244846251407E-2</v>
      </c>
    </row>
    <row r="95" spans="1:5" ht="14.25" customHeight="1" x14ac:dyDescent="0.35">
      <c r="A95" s="8">
        <v>110.699997</v>
      </c>
      <c r="B95" s="8">
        <v>62.799999</v>
      </c>
      <c r="C95" s="8">
        <f t="shared" ref="C95:D95" si="93">LN(A95/A94)</f>
        <v>-1.7905581812067074E-2</v>
      </c>
      <c r="D95" s="8">
        <f t="shared" si="93"/>
        <v>-1.8928025809085876E-2</v>
      </c>
      <c r="E95" s="8">
        <f t="shared" si="0"/>
        <v>-1.8416803810576476E-2</v>
      </c>
    </row>
    <row r="96" spans="1:5" ht="14.25" customHeight="1" x14ac:dyDescent="0.35">
      <c r="A96" s="8">
        <v>110.300003</v>
      </c>
      <c r="B96" s="8">
        <v>63.299999</v>
      </c>
      <c r="C96" s="8">
        <f t="shared" ref="C96:D96" si="94">LN(A96/A95)</f>
        <v>-3.6198591563139605E-3</v>
      </c>
      <c r="D96" s="8">
        <f t="shared" si="94"/>
        <v>7.9302558017560632E-3</v>
      </c>
      <c r="E96" s="8">
        <f t="shared" si="0"/>
        <v>2.1551983227210514E-3</v>
      </c>
    </row>
    <row r="97" spans="1:5" ht="14.25" customHeight="1" x14ac:dyDescent="0.35">
      <c r="A97" s="8">
        <v>114</v>
      </c>
      <c r="B97" s="8">
        <v>63.599997999999999</v>
      </c>
      <c r="C97" s="8">
        <f t="shared" ref="C97:D97" si="95">LN(A97/A96)</f>
        <v>3.2994494936489628E-2</v>
      </c>
      <c r="D97" s="8">
        <f t="shared" si="95"/>
        <v>4.7281255471930657E-3</v>
      </c>
      <c r="E97" s="8">
        <f t="shared" si="0"/>
        <v>1.8861310241841348E-2</v>
      </c>
    </row>
    <row r="98" spans="1:5" ht="14.25" customHeight="1" x14ac:dyDescent="0.35">
      <c r="A98" s="8">
        <v>112.849998</v>
      </c>
      <c r="B98" s="8">
        <v>63.5</v>
      </c>
      <c r="C98" s="8">
        <f t="shared" ref="C98:D98" si="96">LN(A98/A97)</f>
        <v>-1.0138962853591617E-2</v>
      </c>
      <c r="D98" s="8">
        <f t="shared" si="96"/>
        <v>-1.5735330008890985E-3</v>
      </c>
      <c r="E98" s="8">
        <f t="shared" si="0"/>
        <v>-5.8562479272403576E-3</v>
      </c>
    </row>
    <row r="99" spans="1:5" ht="14.25" customHeight="1" x14ac:dyDescent="0.35">
      <c r="A99" s="8">
        <v>112.349998</v>
      </c>
      <c r="B99" s="8">
        <v>63.400002000000001</v>
      </c>
      <c r="C99" s="8">
        <f t="shared" ref="C99:D99" si="97">LN(A99/A98)</f>
        <v>-4.4405047110789905E-3</v>
      </c>
      <c r="D99" s="8">
        <f t="shared" si="97"/>
        <v>-1.5760129097248394E-3</v>
      </c>
      <c r="E99" s="8">
        <f t="shared" si="0"/>
        <v>-3.008258810401915E-3</v>
      </c>
    </row>
    <row r="100" spans="1:5" ht="14.25" customHeight="1" x14ac:dyDescent="0.35">
      <c r="A100" s="8">
        <v>114.949997</v>
      </c>
      <c r="B100" s="8">
        <v>63.849997999999999</v>
      </c>
      <c r="C100" s="8">
        <f t="shared" ref="C100:D100" si="98">LN(A100/A99)</f>
        <v>2.2878244281061749E-2</v>
      </c>
      <c r="D100" s="8">
        <f t="shared" si="98"/>
        <v>7.072658166212378E-3</v>
      </c>
      <c r="E100" s="8">
        <f t="shared" si="0"/>
        <v>1.4975451223637064E-2</v>
      </c>
    </row>
    <row r="101" spans="1:5" ht="14.25" customHeight="1" x14ac:dyDescent="0.35">
      <c r="A101" s="8">
        <v>118.699997</v>
      </c>
      <c r="B101" s="8">
        <v>70.199996999999996</v>
      </c>
      <c r="C101" s="8">
        <f t="shared" ref="C101:D101" si="99">LN(A101/A100)</f>
        <v>3.2102051230935874E-2</v>
      </c>
      <c r="D101" s="8">
        <f t="shared" si="99"/>
        <v>9.4811717141588273E-2</v>
      </c>
      <c r="E101" s="8">
        <f t="shared" si="0"/>
        <v>6.345688418626208E-2</v>
      </c>
    </row>
    <row r="102" spans="1:5" ht="14.25" customHeight="1" x14ac:dyDescent="0.35">
      <c r="A102" s="8">
        <v>121.150002</v>
      </c>
      <c r="B102" s="8">
        <v>73.400002000000001</v>
      </c>
      <c r="C102" s="8">
        <f t="shared" ref="C102:D102" si="100">LN(A102/A101)</f>
        <v>2.0430187429172582E-2</v>
      </c>
      <c r="D102" s="8">
        <f t="shared" si="100"/>
        <v>4.4575694571704245E-2</v>
      </c>
      <c r="E102" s="8">
        <f t="shared" si="0"/>
        <v>3.2502941000438414E-2</v>
      </c>
    </row>
    <row r="103" spans="1:5" ht="14.25" customHeight="1" x14ac:dyDescent="0.35">
      <c r="A103" s="8">
        <v>116</v>
      </c>
      <c r="B103" s="8">
        <v>73.25</v>
      </c>
      <c r="C103" s="8">
        <f t="shared" ref="C103:D103" si="101">LN(A103/A102)</f>
        <v>-4.3439272664630491E-2</v>
      </c>
      <c r="D103" s="8">
        <f t="shared" si="101"/>
        <v>-2.0457149712492955E-3</v>
      </c>
      <c r="E103" s="8">
        <f t="shared" si="0"/>
        <v>-2.2742493817939892E-2</v>
      </c>
    </row>
    <row r="104" spans="1:5" ht="14.25" customHeight="1" x14ac:dyDescent="0.35">
      <c r="A104" s="8">
        <v>115.400002</v>
      </c>
      <c r="B104" s="8">
        <v>71.400002000000001</v>
      </c>
      <c r="C104" s="8">
        <f t="shared" ref="C104:D104" si="102">LN(A104/A103)</f>
        <v>-5.1858197013430196E-3</v>
      </c>
      <c r="D104" s="8">
        <f t="shared" si="102"/>
        <v>-2.5580350540433856E-2</v>
      </c>
      <c r="E104" s="8">
        <f t="shared" si="0"/>
        <v>-1.5383085120888438E-2</v>
      </c>
    </row>
    <row r="105" spans="1:5" ht="14.25" customHeight="1" x14ac:dyDescent="0.35">
      <c r="A105" s="8">
        <v>117.5</v>
      </c>
      <c r="B105" s="8">
        <v>77.349997999999999</v>
      </c>
      <c r="C105" s="8">
        <f t="shared" ref="C105:D105" si="103">LN(A105/A104)</f>
        <v>1.8033962179192155E-2</v>
      </c>
      <c r="D105" s="8">
        <f t="shared" si="103"/>
        <v>8.0042653805835473E-2</v>
      </c>
      <c r="E105" s="8">
        <f t="shared" si="0"/>
        <v>4.903830799251381E-2</v>
      </c>
    </row>
    <row r="106" spans="1:5" ht="14.25" customHeight="1" x14ac:dyDescent="0.35">
      <c r="A106" s="8">
        <v>115.800003</v>
      </c>
      <c r="B106" s="8">
        <v>78.449996999999996</v>
      </c>
      <c r="C106" s="8">
        <f t="shared" ref="C106:D106" si="104">LN(A106/A105)</f>
        <v>-1.4573742538583343E-2</v>
      </c>
      <c r="D106" s="8">
        <f t="shared" si="104"/>
        <v>1.4120889775544614E-2</v>
      </c>
      <c r="E106" s="8">
        <f t="shared" si="0"/>
        <v>-2.2642638151936477E-4</v>
      </c>
    </row>
    <row r="107" spans="1:5" ht="14.25" customHeight="1" x14ac:dyDescent="0.35">
      <c r="A107" s="8">
        <v>114.699997</v>
      </c>
      <c r="B107" s="8">
        <v>76.550003000000004</v>
      </c>
      <c r="C107" s="8">
        <f t="shared" ref="C107:D107" si="105">LN(A107/A106)</f>
        <v>-9.5445930654931028E-3</v>
      </c>
      <c r="D107" s="8">
        <f t="shared" si="105"/>
        <v>-2.4517279644359159E-2</v>
      </c>
      <c r="E107" s="8">
        <f t="shared" si="0"/>
        <v>-1.703093635492613E-2</v>
      </c>
    </row>
    <row r="108" spans="1:5" ht="14.25" customHeight="1" x14ac:dyDescent="0.35">
      <c r="A108" s="8">
        <v>114.050003</v>
      </c>
      <c r="B108" s="8">
        <v>77.199996999999996</v>
      </c>
      <c r="C108" s="8">
        <f t="shared" ref="C108:D108" si="106">LN(A108/A107)</f>
        <v>-5.6830229454879382E-3</v>
      </c>
      <c r="D108" s="8">
        <f t="shared" si="106"/>
        <v>8.4552568768622369E-3</v>
      </c>
      <c r="E108" s="8">
        <f t="shared" si="0"/>
        <v>1.3861169656871493E-3</v>
      </c>
    </row>
    <row r="109" spans="1:5" ht="14.25" customHeight="1" x14ac:dyDescent="0.35">
      <c r="A109" s="8">
        <v>113.949997</v>
      </c>
      <c r="B109" s="8">
        <v>82.150002000000001</v>
      </c>
      <c r="C109" s="8">
        <f t="shared" ref="C109:D109" si="107">LN(A109/A108)</f>
        <v>-8.7724567029288133E-4</v>
      </c>
      <c r="D109" s="8">
        <f t="shared" si="107"/>
        <v>6.2147450658359783E-2</v>
      </c>
      <c r="E109" s="8">
        <f t="shared" si="0"/>
        <v>3.063510249403345E-2</v>
      </c>
    </row>
    <row r="110" spans="1:5" ht="14.25" customHeight="1" x14ac:dyDescent="0.35">
      <c r="A110" s="8">
        <v>117.099998</v>
      </c>
      <c r="B110" s="8">
        <v>83.900002000000001</v>
      </c>
      <c r="C110" s="8">
        <f t="shared" ref="C110:D110" si="108">LN(A110/A109)</f>
        <v>2.7268524159895904E-2</v>
      </c>
      <c r="D110" s="8">
        <f t="shared" si="108"/>
        <v>2.1078768482076633E-2</v>
      </c>
      <c r="E110" s="8">
        <f t="shared" si="0"/>
        <v>2.4173646320986269E-2</v>
      </c>
    </row>
    <row r="111" spans="1:5" ht="14.25" customHeight="1" x14ac:dyDescent="0.35">
      <c r="A111" s="8">
        <v>115.400002</v>
      </c>
      <c r="B111" s="8">
        <v>83.300003000000004</v>
      </c>
      <c r="C111" s="8">
        <f t="shared" ref="C111:D111" si="109">LN(A111/A110)</f>
        <v>-1.4623882119230687E-2</v>
      </c>
      <c r="D111" s="8">
        <f t="shared" si="109"/>
        <v>-7.1770521238602942E-3</v>
      </c>
      <c r="E111" s="8">
        <f t="shared" si="0"/>
        <v>-1.0900467121545491E-2</v>
      </c>
    </row>
    <row r="112" spans="1:5" ht="14.25" customHeight="1" x14ac:dyDescent="0.35">
      <c r="A112" s="8">
        <v>113.650002</v>
      </c>
      <c r="B112" s="8">
        <v>81.900002000000001</v>
      </c>
      <c r="C112" s="8">
        <f t="shared" ref="C112:D112" si="110">LN(A112/A111)</f>
        <v>-1.5280803508581268E-2</v>
      </c>
      <c r="D112" s="8">
        <f t="shared" si="110"/>
        <v>-1.6949569908154261E-2</v>
      </c>
      <c r="E112" s="8">
        <f t="shared" si="0"/>
        <v>-1.6115186708367764E-2</v>
      </c>
    </row>
    <row r="113" spans="1:5" ht="14.25" customHeight="1" x14ac:dyDescent="0.35">
      <c r="A113" s="8">
        <v>115.550003</v>
      </c>
      <c r="B113" s="8">
        <v>80.75</v>
      </c>
      <c r="C113" s="8">
        <f t="shared" ref="C113:D113" si="111">LN(A113/A112)</f>
        <v>1.6579794786735876E-2</v>
      </c>
      <c r="D113" s="8">
        <f t="shared" si="111"/>
        <v>-1.4141053176281908E-2</v>
      </c>
      <c r="E113" s="8">
        <f t="shared" si="0"/>
        <v>1.2193708052269841E-3</v>
      </c>
    </row>
    <row r="114" spans="1:5" ht="14.25" customHeight="1" x14ac:dyDescent="0.35">
      <c r="A114" s="8">
        <v>114.349998</v>
      </c>
      <c r="B114" s="8">
        <v>81.849997999999999</v>
      </c>
      <c r="C114" s="8">
        <f t="shared" ref="C114:D114" si="112">LN(A114/A113)</f>
        <v>-1.0439459704547854E-2</v>
      </c>
      <c r="D114" s="8">
        <f t="shared" si="112"/>
        <v>1.3530317279435619E-2</v>
      </c>
      <c r="E114" s="8">
        <f t="shared" si="0"/>
        <v>1.5454287874438824E-3</v>
      </c>
    </row>
    <row r="115" spans="1:5" ht="14.25" customHeight="1" x14ac:dyDescent="0.35">
      <c r="A115" s="8">
        <v>118.449997</v>
      </c>
      <c r="B115" s="8">
        <v>80</v>
      </c>
      <c r="C115" s="8">
        <f t="shared" ref="C115:D115" si="113">LN(A115/A114)</f>
        <v>3.522700229902373E-2</v>
      </c>
      <c r="D115" s="8">
        <f t="shared" si="113"/>
        <v>-2.2861644708320038E-2</v>
      </c>
      <c r="E115" s="8">
        <f t="shared" si="0"/>
        <v>6.1826787953518456E-3</v>
      </c>
    </row>
    <row r="116" spans="1:5" ht="14.25" customHeight="1" x14ac:dyDescent="0.35">
      <c r="A116" s="8">
        <v>119.400002</v>
      </c>
      <c r="B116" s="8">
        <v>77.400002000000001</v>
      </c>
      <c r="C116" s="8">
        <f t="shared" ref="C116:D116" si="114">LN(A116/A115)</f>
        <v>7.9883124312684801E-3</v>
      </c>
      <c r="D116" s="8">
        <f t="shared" si="114"/>
        <v>-3.3039828238407246E-2</v>
      </c>
      <c r="E116" s="8">
        <f t="shared" si="0"/>
        <v>-1.2525757903569383E-2</v>
      </c>
    </row>
    <row r="117" spans="1:5" ht="14.25" customHeight="1" x14ac:dyDescent="0.35">
      <c r="A117" s="8">
        <v>123.800003</v>
      </c>
      <c r="B117" s="8">
        <v>78.599997999999999</v>
      </c>
      <c r="C117" s="8">
        <f t="shared" ref="C117:D117" si="115">LN(A117/A116)</f>
        <v>3.6188166774208316E-2</v>
      </c>
      <c r="D117" s="8">
        <f t="shared" si="115"/>
        <v>1.5384867554393581E-2</v>
      </c>
      <c r="E117" s="8">
        <f t="shared" si="0"/>
        <v>2.578651716430095E-2</v>
      </c>
    </row>
    <row r="118" spans="1:5" ht="14.25" customHeight="1" x14ac:dyDescent="0.35">
      <c r="A118" s="8">
        <v>126.699997</v>
      </c>
      <c r="B118" s="8">
        <v>81</v>
      </c>
      <c r="C118" s="8">
        <f t="shared" ref="C118:D118" si="116">LN(A118/A117)</f>
        <v>2.3154679165984852E-2</v>
      </c>
      <c r="D118" s="8">
        <f t="shared" si="116"/>
        <v>3.0077480682570927E-2</v>
      </c>
      <c r="E118" s="8">
        <f t="shared" si="0"/>
        <v>2.6616079924277891E-2</v>
      </c>
    </row>
    <row r="119" spans="1:5" ht="14.25" customHeight="1" x14ac:dyDescent="0.35">
      <c r="A119" s="8">
        <v>127.5</v>
      </c>
      <c r="B119" s="8">
        <v>81.699996999999996</v>
      </c>
      <c r="C119" s="8">
        <f t="shared" ref="C119:D119" si="117">LN(A119/A118)</f>
        <v>6.2943009493671735E-3</v>
      </c>
      <c r="D119" s="8">
        <f t="shared" si="117"/>
        <v>8.6048104738115552E-3</v>
      </c>
      <c r="E119" s="8">
        <f t="shared" si="0"/>
        <v>7.4495557115893639E-3</v>
      </c>
    </row>
    <row r="120" spans="1:5" ht="14.25" customHeight="1" x14ac:dyDescent="0.35">
      <c r="A120" s="8">
        <v>125.900002</v>
      </c>
      <c r="B120" s="8">
        <v>81.449996999999996</v>
      </c>
      <c r="C120" s="8">
        <f t="shared" ref="C120:D120" si="118">LN(A120/A119)</f>
        <v>-1.2628407662556001E-2</v>
      </c>
      <c r="D120" s="8">
        <f t="shared" si="118"/>
        <v>-3.0646669306093246E-3</v>
      </c>
      <c r="E120" s="8">
        <f t="shared" si="0"/>
        <v>-7.8465372965826619E-3</v>
      </c>
    </row>
    <row r="121" spans="1:5" ht="14.25" customHeight="1" x14ac:dyDescent="0.35">
      <c r="A121" s="8">
        <v>128</v>
      </c>
      <c r="B121" s="8">
        <v>83</v>
      </c>
      <c r="C121" s="8">
        <f t="shared" ref="C121:D121" si="119">LN(A121/A120)</f>
        <v>1.6542306983692238E-2</v>
      </c>
      <c r="D121" s="8">
        <f t="shared" si="119"/>
        <v>1.8851309580956946E-2</v>
      </c>
      <c r="E121" s="8">
        <f t="shared" si="0"/>
        <v>1.7696808282324592E-2</v>
      </c>
    </row>
    <row r="122" spans="1:5" ht="14.25" customHeight="1" x14ac:dyDescent="0.35">
      <c r="A122" s="8">
        <v>124.800003</v>
      </c>
      <c r="B122" s="8">
        <v>80.650002000000001</v>
      </c>
      <c r="C122" s="8">
        <f t="shared" ref="C122:D122" si="120">LN(A122/A121)</f>
        <v>-2.5317783945828596E-2</v>
      </c>
      <c r="D122" s="8">
        <f t="shared" si="120"/>
        <v>-2.8721778426868304E-2</v>
      </c>
      <c r="E122" s="8">
        <f t="shared" si="0"/>
        <v>-2.701978118634845E-2</v>
      </c>
    </row>
    <row r="123" spans="1:5" ht="14.25" customHeight="1" x14ac:dyDescent="0.35">
      <c r="A123" s="8">
        <v>126.599998</v>
      </c>
      <c r="B123" s="8">
        <v>81.199996999999996</v>
      </c>
      <c r="C123" s="8">
        <f t="shared" ref="C123:D123" si="121">LN(A123/A122)</f>
        <v>1.4320013938498707E-2</v>
      </c>
      <c r="D123" s="8">
        <f t="shared" si="121"/>
        <v>6.7963808520891244E-3</v>
      </c>
      <c r="E123" s="8">
        <f t="shared" si="0"/>
        <v>1.0558197395293916E-2</v>
      </c>
    </row>
    <row r="124" spans="1:5" ht="14.25" customHeight="1" x14ac:dyDescent="0.35">
      <c r="A124" s="8">
        <v>125.800003</v>
      </c>
      <c r="B124" s="8">
        <v>80.400002000000001</v>
      </c>
      <c r="C124" s="8">
        <f t="shared" ref="C124:D124" si="122">LN(A124/A123)</f>
        <v>-6.3391257985707401E-3</v>
      </c>
      <c r="D124" s="8">
        <f t="shared" si="122"/>
        <v>-9.9010091612764337E-3</v>
      </c>
      <c r="E124" s="8">
        <f t="shared" si="0"/>
        <v>-8.1200674799235869E-3</v>
      </c>
    </row>
    <row r="125" spans="1:5" ht="14.25" customHeight="1" x14ac:dyDescent="0.35">
      <c r="A125" s="8">
        <v>128.5</v>
      </c>
      <c r="B125" s="8">
        <v>79.75</v>
      </c>
      <c r="C125" s="8">
        <f t="shared" ref="C125:D125" si="123">LN(A125/A124)</f>
        <v>2.1235536221557907E-2</v>
      </c>
      <c r="D125" s="8">
        <f t="shared" si="123"/>
        <v>-8.1174593955882762E-3</v>
      </c>
      <c r="E125" s="8">
        <f t="shared" si="0"/>
        <v>6.5590384129848153E-3</v>
      </c>
    </row>
    <row r="126" spans="1:5" ht="14.25" customHeight="1" x14ac:dyDescent="0.35">
      <c r="A126" s="8">
        <v>128.25</v>
      </c>
      <c r="B126" s="8">
        <v>79.150002000000001</v>
      </c>
      <c r="C126" s="8">
        <f t="shared" ref="C126:D126" si="124">LN(A126/A125)</f>
        <v>-1.9474202843955666E-3</v>
      </c>
      <c r="D126" s="8">
        <f t="shared" si="124"/>
        <v>-7.5519300694555066E-3</v>
      </c>
      <c r="E126" s="8">
        <f t="shared" si="0"/>
        <v>-4.7496751769255368E-3</v>
      </c>
    </row>
    <row r="127" spans="1:5" ht="14.25" customHeight="1" x14ac:dyDescent="0.35">
      <c r="A127" s="8">
        <v>127</v>
      </c>
      <c r="B127" s="8">
        <v>78.300003000000004</v>
      </c>
      <c r="C127" s="8">
        <f t="shared" ref="C127:D127" si="125">LN(A127/A126)</f>
        <v>-9.7943975922876979E-3</v>
      </c>
      <c r="D127" s="8">
        <f t="shared" si="125"/>
        <v>-1.0797170284565475E-2</v>
      </c>
      <c r="E127" s="8">
        <f t="shared" si="0"/>
        <v>-1.0295783938426586E-2</v>
      </c>
    </row>
    <row r="128" spans="1:5" ht="14.25" customHeight="1" x14ac:dyDescent="0.35">
      <c r="A128" s="8">
        <v>124.550003</v>
      </c>
      <c r="B128" s="8">
        <v>77.900002000000001</v>
      </c>
      <c r="C128" s="8">
        <f t="shared" ref="C128:D128" si="126">LN(A128/A127)</f>
        <v>-1.9479820663689907E-2</v>
      </c>
      <c r="D128" s="8">
        <f t="shared" si="126"/>
        <v>-5.1216627602897564E-3</v>
      </c>
      <c r="E128" s="8">
        <f t="shared" si="0"/>
        <v>-1.2300741711989832E-2</v>
      </c>
    </row>
    <row r="129" spans="1:5" ht="14.25" customHeight="1" x14ac:dyDescent="0.35">
      <c r="A129" s="8">
        <v>122</v>
      </c>
      <c r="B129" s="8">
        <v>77.550003000000004</v>
      </c>
      <c r="C129" s="8">
        <f t="shared" ref="C129:D129" si="127">LN(A129/A128)</f>
        <v>-2.0686221061644736E-2</v>
      </c>
      <c r="D129" s="8">
        <f t="shared" si="127"/>
        <v>-4.5030502433765262E-3</v>
      </c>
      <c r="E129" s="8">
        <f t="shared" si="0"/>
        <v>-1.259463565251063E-2</v>
      </c>
    </row>
    <row r="130" spans="1:5" ht="14.25" customHeight="1" x14ac:dyDescent="0.35">
      <c r="A130" s="8">
        <v>124.199997</v>
      </c>
      <c r="B130" s="8">
        <v>81.900002000000001</v>
      </c>
      <c r="C130" s="8">
        <f t="shared" ref="C130:D130" si="128">LN(A130/A129)</f>
        <v>1.7872100611532195E-2</v>
      </c>
      <c r="D130" s="8">
        <f t="shared" si="128"/>
        <v>5.4576086971781297E-2</v>
      </c>
      <c r="E130" s="8">
        <f t="shared" si="0"/>
        <v>3.6224093791656746E-2</v>
      </c>
    </row>
    <row r="131" spans="1:5" ht="14.25" customHeight="1" x14ac:dyDescent="0.35">
      <c r="A131" s="8">
        <v>124.400002</v>
      </c>
      <c r="B131" s="8">
        <v>81.25</v>
      </c>
      <c r="C131" s="8">
        <f t="shared" ref="C131:D131" si="129">LN(A131/A130)</f>
        <v>1.6090510374607541E-3</v>
      </c>
      <c r="D131" s="8">
        <f t="shared" si="129"/>
        <v>-7.9681940692010022E-3</v>
      </c>
      <c r="E131" s="8">
        <f t="shared" si="0"/>
        <v>-3.1795715158701239E-3</v>
      </c>
    </row>
    <row r="132" spans="1:5" ht="14.25" customHeight="1" x14ac:dyDescent="0.35">
      <c r="A132" s="8">
        <v>124.449997</v>
      </c>
      <c r="B132" s="8">
        <v>79.150002000000001</v>
      </c>
      <c r="C132" s="8">
        <f t="shared" ref="C132:D132" si="130">LN(A132/A131)</f>
        <v>4.0180832528465769E-4</v>
      </c>
      <c r="D132" s="8">
        <f t="shared" si="130"/>
        <v>-2.6186009614348457E-2</v>
      </c>
      <c r="E132" s="8">
        <f t="shared" si="0"/>
        <v>-1.28921006445319E-2</v>
      </c>
    </row>
    <row r="133" spans="1:5" ht="14.25" customHeight="1" x14ac:dyDescent="0.35">
      <c r="A133" s="8">
        <v>124.949997</v>
      </c>
      <c r="B133" s="8">
        <v>79.199996999999996</v>
      </c>
      <c r="C133" s="8">
        <f t="shared" ref="C133:D133" si="131">LN(A133/A132)</f>
        <v>4.0096285638233087E-3</v>
      </c>
      <c r="D133" s="8">
        <f t="shared" si="131"/>
        <v>6.3144934609314651E-4</v>
      </c>
      <c r="E133" s="8">
        <f t="shared" si="0"/>
        <v>2.3205389549582275E-3</v>
      </c>
    </row>
    <row r="134" spans="1:5" ht="14.25" customHeight="1" x14ac:dyDescent="0.35">
      <c r="A134" s="8">
        <v>124.5</v>
      </c>
      <c r="B134" s="8">
        <v>80.400002000000001</v>
      </c>
      <c r="C134" s="8">
        <f t="shared" ref="C134:D134" si="132">LN(A134/A133)</f>
        <v>-3.6079173665949284E-3</v>
      </c>
      <c r="D134" s="8">
        <f t="shared" si="132"/>
        <v>1.5037940118950746E-2</v>
      </c>
      <c r="E134" s="8">
        <f t="shared" si="0"/>
        <v>5.715011376177909E-3</v>
      </c>
    </row>
    <row r="135" spans="1:5" ht="14.25" customHeight="1" x14ac:dyDescent="0.35">
      <c r="A135" s="8">
        <v>122.449997</v>
      </c>
      <c r="B135" s="8">
        <v>82.699996999999996</v>
      </c>
      <c r="C135" s="8">
        <f t="shared" ref="C135:D135" si="133">LN(A135/A134)</f>
        <v>-1.6602957006381733E-2</v>
      </c>
      <c r="D135" s="8">
        <f t="shared" si="133"/>
        <v>2.8205364693407359E-2</v>
      </c>
      <c r="E135" s="8">
        <f t="shared" si="0"/>
        <v>5.801203843512813E-3</v>
      </c>
    </row>
    <row r="136" spans="1:5" ht="14.25" customHeight="1" x14ac:dyDescent="0.35">
      <c r="A136" s="8">
        <v>120.949997</v>
      </c>
      <c r="B136" s="8">
        <v>83.699996999999996</v>
      </c>
      <c r="C136" s="8">
        <f t="shared" ref="C136:D136" si="134">LN(A136/A135)</f>
        <v>-1.23255466459825E-2</v>
      </c>
      <c r="D136" s="8">
        <f t="shared" si="134"/>
        <v>1.2019375899185307E-2</v>
      </c>
      <c r="E136" s="8">
        <f t="shared" si="0"/>
        <v>-1.5308537339859662E-4</v>
      </c>
    </row>
    <row r="137" spans="1:5" ht="14.25" customHeight="1" x14ac:dyDescent="0.35">
      <c r="A137" s="8">
        <v>119.75</v>
      </c>
      <c r="B137" s="8">
        <v>81.800003000000004</v>
      </c>
      <c r="C137" s="8">
        <f t="shared" ref="C137:D137" si="135">LN(A137/A136)</f>
        <v>-9.9709759613734912E-3</v>
      </c>
      <c r="D137" s="8">
        <f t="shared" si="135"/>
        <v>-2.2961661369617695E-2</v>
      </c>
      <c r="E137" s="8">
        <f t="shared" si="0"/>
        <v>-1.6466318665495593E-2</v>
      </c>
    </row>
    <row r="138" spans="1:5" ht="14.25" customHeight="1" x14ac:dyDescent="0.35">
      <c r="A138" s="8">
        <v>120.849998</v>
      </c>
      <c r="B138" s="8">
        <v>80.300003000000004</v>
      </c>
      <c r="C138" s="8">
        <f t="shared" ref="C138:D138" si="136">LN(A138/A137)</f>
        <v>9.1438543090257875E-3</v>
      </c>
      <c r="D138" s="8">
        <f t="shared" si="136"/>
        <v>-1.8507621970901628E-2</v>
      </c>
      <c r="E138" s="8">
        <f t="shared" si="0"/>
        <v>-4.6818838309379204E-3</v>
      </c>
    </row>
    <row r="139" spans="1:5" ht="14.25" customHeight="1" x14ac:dyDescent="0.35">
      <c r="A139" s="8">
        <v>121.449997</v>
      </c>
      <c r="B139" s="8">
        <v>80.199996999999996</v>
      </c>
      <c r="C139" s="8">
        <f t="shared" ref="C139:D139" si="137">LN(A139/A138)</f>
        <v>4.9525401466075491E-3</v>
      </c>
      <c r="D139" s="8">
        <f t="shared" si="137"/>
        <v>-1.246180846631473E-3</v>
      </c>
      <c r="E139" s="8">
        <f t="shared" si="0"/>
        <v>1.8531796499880382E-3</v>
      </c>
    </row>
    <row r="140" spans="1:5" ht="14.25" customHeight="1" x14ac:dyDescent="0.35">
      <c r="A140" s="8">
        <v>125</v>
      </c>
      <c r="B140" s="8">
        <v>81.949996999999996</v>
      </c>
      <c r="C140" s="8">
        <f t="shared" ref="C140:D140" si="138">LN(A140/A139)</f>
        <v>2.881110655564327E-2</v>
      </c>
      <c r="D140" s="8">
        <f t="shared" si="138"/>
        <v>2.1585791116166042E-2</v>
      </c>
      <c r="E140" s="8">
        <f t="shared" si="0"/>
        <v>2.5198448835904656E-2</v>
      </c>
    </row>
    <row r="141" spans="1:5" ht="14.25" customHeight="1" x14ac:dyDescent="0.35">
      <c r="A141" s="8">
        <v>120.400002</v>
      </c>
      <c r="B141" s="8">
        <v>79.599997999999999</v>
      </c>
      <c r="C141" s="8">
        <f t="shared" ref="C141:D141" si="139">LN(A141/A140)</f>
        <v>-3.7494187816284864E-2</v>
      </c>
      <c r="D141" s="8">
        <f t="shared" si="139"/>
        <v>-2.9095200857441536E-2</v>
      </c>
      <c r="E141" s="8">
        <f t="shared" si="0"/>
        <v>-3.3294694336863204E-2</v>
      </c>
    </row>
    <row r="142" spans="1:5" ht="14.25" customHeight="1" x14ac:dyDescent="0.35">
      <c r="A142" s="8">
        <v>119.400002</v>
      </c>
      <c r="B142" s="8">
        <v>82.5</v>
      </c>
      <c r="C142" s="8">
        <f t="shared" ref="C142:D142" si="140">LN(A142/A141)</f>
        <v>-8.3403317770959166E-3</v>
      </c>
      <c r="D142" s="8">
        <f t="shared" si="140"/>
        <v>3.5784225615926514E-2</v>
      </c>
      <c r="E142" s="8">
        <f t="shared" si="0"/>
        <v>1.37219469194153E-2</v>
      </c>
    </row>
    <row r="143" spans="1:5" ht="14.25" customHeight="1" x14ac:dyDescent="0.35">
      <c r="A143" s="8">
        <v>118.650002</v>
      </c>
      <c r="B143" s="8">
        <v>82.599997999999999</v>
      </c>
      <c r="C143" s="8">
        <f t="shared" ref="C143:D143" si="141">LN(A143/A142)</f>
        <v>-6.3012179708478878E-3</v>
      </c>
      <c r="D143" s="8">
        <f t="shared" si="141"/>
        <v>1.2113629732216869E-3</v>
      </c>
      <c r="E143" s="8">
        <f t="shared" si="0"/>
        <v>-2.5449274988131004E-3</v>
      </c>
    </row>
    <row r="144" spans="1:5" ht="14.25" customHeight="1" x14ac:dyDescent="0.35">
      <c r="A144" s="8">
        <v>119.349998</v>
      </c>
      <c r="B144" s="8">
        <v>81.800003000000004</v>
      </c>
      <c r="C144" s="8">
        <f t="shared" ref="C144:D144" si="142">LN(A144/A143)</f>
        <v>5.8823362893304539E-3</v>
      </c>
      <c r="D144" s="8">
        <f t="shared" si="142"/>
        <v>-9.7323760303395963E-3</v>
      </c>
      <c r="E144" s="8">
        <f t="shared" si="0"/>
        <v>-1.9250198705045712E-3</v>
      </c>
    </row>
    <row r="145" spans="1:5" ht="14.25" customHeight="1" x14ac:dyDescent="0.35">
      <c r="A145" s="8">
        <v>120.800003</v>
      </c>
      <c r="B145" s="8">
        <v>80.199996999999996</v>
      </c>
      <c r="C145" s="8">
        <f t="shared" ref="C145:D145" si="143">LN(A145/A144)</f>
        <v>1.2075974307748536E-2</v>
      </c>
      <c r="D145" s="8">
        <f t="shared" si="143"/>
        <v>-1.9753802817533084E-2</v>
      </c>
      <c r="E145" s="8">
        <f t="shared" si="0"/>
        <v>-3.8389142548922736E-3</v>
      </c>
    </row>
    <row r="146" spans="1:5" ht="14.25" customHeight="1" x14ac:dyDescent="0.35">
      <c r="A146" s="8">
        <v>121.75</v>
      </c>
      <c r="B146" s="8">
        <v>79.400002000000001</v>
      </c>
      <c r="C146" s="8">
        <f t="shared" ref="C146:D146" si="144">LN(A146/A145)</f>
        <v>7.8334516275477169E-3</v>
      </c>
      <c r="D146" s="8">
        <f t="shared" si="144"/>
        <v>-1.0025084023977627E-2</v>
      </c>
      <c r="E146" s="8">
        <f t="shared" si="0"/>
        <v>-1.0958161982149552E-3</v>
      </c>
    </row>
    <row r="147" spans="1:5" ht="14.25" customHeight="1" x14ac:dyDescent="0.35">
      <c r="A147" s="8">
        <v>119.400002</v>
      </c>
      <c r="B147" s="8">
        <v>80.699996999999996</v>
      </c>
      <c r="C147" s="8">
        <f t="shared" ref="C147:D147" si="145">LN(A147/A146)</f>
        <v>-1.9490544253778826E-2</v>
      </c>
      <c r="D147" s="8">
        <f t="shared" si="145"/>
        <v>1.624014465917448E-2</v>
      </c>
      <c r="E147" s="8">
        <f t="shared" si="0"/>
        <v>-1.625199797302173E-3</v>
      </c>
    </row>
    <row r="148" spans="1:5" ht="14.25" customHeight="1" x14ac:dyDescent="0.35">
      <c r="A148" s="8">
        <v>117.400002</v>
      </c>
      <c r="B148" s="8">
        <v>79.5</v>
      </c>
      <c r="C148" s="8">
        <f t="shared" ref="C148:D148" si="146">LN(A148/A147)</f>
        <v>-1.6892293279149234E-2</v>
      </c>
      <c r="D148" s="8">
        <f t="shared" si="146"/>
        <v>-1.4981516440894953E-2</v>
      </c>
      <c r="E148" s="8">
        <f t="shared" si="0"/>
        <v>-1.5936904860022093E-2</v>
      </c>
    </row>
    <row r="149" spans="1:5" ht="14.25" customHeight="1" x14ac:dyDescent="0.35">
      <c r="A149" s="8">
        <v>116.550003</v>
      </c>
      <c r="B149" s="8">
        <v>78.699996999999996</v>
      </c>
      <c r="C149" s="8">
        <f t="shared" ref="C149:D149" si="147">LN(A149/A148)</f>
        <v>-7.2665332079794439E-3</v>
      </c>
      <c r="D149" s="8">
        <f t="shared" si="147"/>
        <v>-1.0113904356370369E-2</v>
      </c>
      <c r="E149" s="8">
        <f t="shared" si="0"/>
        <v>-8.690218782174906E-3</v>
      </c>
    </row>
    <row r="150" spans="1:5" ht="14.25" customHeight="1" x14ac:dyDescent="0.35">
      <c r="A150" s="8">
        <v>113.25</v>
      </c>
      <c r="B150" s="8">
        <v>78.449996999999996</v>
      </c>
      <c r="C150" s="8">
        <f t="shared" ref="C150:D150" si="148">LN(A150/A149)</f>
        <v>-2.8722626858648164E-2</v>
      </c>
      <c r="D150" s="8">
        <f t="shared" si="148"/>
        <v>-3.1816763657928418E-3</v>
      </c>
      <c r="E150" s="8">
        <f t="shared" si="0"/>
        <v>-1.5952151612220501E-2</v>
      </c>
    </row>
    <row r="151" spans="1:5" ht="14.25" customHeight="1" x14ac:dyDescent="0.35">
      <c r="A151" s="8">
        <v>115.800003</v>
      </c>
      <c r="B151" s="8">
        <v>80.099997999999999</v>
      </c>
      <c r="C151" s="8">
        <f t="shared" ref="C151:D151" si="149">LN(A151/A150)</f>
        <v>2.2266826682487001E-2</v>
      </c>
      <c r="D151" s="8">
        <f t="shared" si="149"/>
        <v>2.0814388167401197E-2</v>
      </c>
      <c r="E151" s="8">
        <f t="shared" si="0"/>
        <v>2.1540607424944097E-2</v>
      </c>
    </row>
    <row r="152" spans="1:5" ht="14.25" customHeight="1" x14ac:dyDescent="0.35">
      <c r="A152" s="8">
        <v>116.75</v>
      </c>
      <c r="B152" s="8">
        <v>78.800003000000004</v>
      </c>
      <c r="C152" s="8">
        <f t="shared" ref="C152:D152" si="150">LN(A152/A151)</f>
        <v>8.1703055033762878E-3</v>
      </c>
      <c r="D152" s="8">
        <f t="shared" si="150"/>
        <v>-1.6362794170625496E-2</v>
      </c>
      <c r="E152" s="8">
        <f t="shared" si="0"/>
        <v>-4.0962443336246043E-3</v>
      </c>
    </row>
    <row r="153" spans="1:5" ht="14.25" customHeight="1" x14ac:dyDescent="0.35">
      <c r="A153" s="8">
        <v>115.599998</v>
      </c>
      <c r="B153" s="8">
        <v>78.199996999999996</v>
      </c>
      <c r="C153" s="8">
        <f t="shared" ref="C153:D153" si="151">LN(A153/A152)</f>
        <v>-9.8989576117678203E-3</v>
      </c>
      <c r="D153" s="8">
        <f t="shared" si="151"/>
        <v>-7.6434257468055294E-3</v>
      </c>
      <c r="E153" s="8">
        <f t="shared" si="0"/>
        <v>-8.7711916792866749E-3</v>
      </c>
    </row>
    <row r="154" spans="1:5" ht="14.25" customHeight="1" x14ac:dyDescent="0.35">
      <c r="A154" s="8">
        <v>115.900002</v>
      </c>
      <c r="B154" s="8">
        <v>77.449996999999996</v>
      </c>
      <c r="C154" s="8">
        <f t="shared" ref="C154:D154" si="152">LN(A154/A153)</f>
        <v>2.5918286647223796E-3</v>
      </c>
      <c r="D154" s="8">
        <f t="shared" si="152"/>
        <v>-9.6370810598839125E-3</v>
      </c>
      <c r="E154" s="8">
        <f t="shared" si="0"/>
        <v>-3.5226261975807665E-3</v>
      </c>
    </row>
    <row r="155" spans="1:5" ht="14.25" customHeight="1" x14ac:dyDescent="0.35">
      <c r="A155" s="8">
        <v>115.199997</v>
      </c>
      <c r="B155" s="8">
        <v>76.300003000000004</v>
      </c>
      <c r="C155" s="8">
        <f t="shared" ref="C155:D155" si="153">LN(A155/A154)</f>
        <v>-6.0580453818374382E-3</v>
      </c>
      <c r="D155" s="8">
        <f t="shared" si="153"/>
        <v>-1.4959550519319013E-2</v>
      </c>
      <c r="E155" s="8">
        <f t="shared" si="0"/>
        <v>-1.0508797950578226E-2</v>
      </c>
    </row>
    <row r="156" spans="1:5" ht="14.25" customHeight="1" x14ac:dyDescent="0.35">
      <c r="A156" s="8">
        <v>115.800003</v>
      </c>
      <c r="B156" s="8">
        <v>75.949996999999996</v>
      </c>
      <c r="C156" s="8">
        <f t="shared" ref="C156:D156" si="154">LN(A156/A155)</f>
        <v>5.1948688255064601E-3</v>
      </c>
      <c r="D156" s="8">
        <f t="shared" si="154"/>
        <v>-4.5977880667801146E-3</v>
      </c>
      <c r="E156" s="8">
        <f t="shared" si="0"/>
        <v>2.9854037936317274E-4</v>
      </c>
    </row>
    <row r="157" spans="1:5" ht="14.25" customHeight="1" x14ac:dyDescent="0.35">
      <c r="A157" s="8">
        <v>116.75</v>
      </c>
      <c r="B157" s="8">
        <v>76.199996999999996</v>
      </c>
      <c r="C157" s="8">
        <f t="shared" ref="C157:D157" si="155">LN(A157/A156)</f>
        <v>8.1703055033762878E-3</v>
      </c>
      <c r="D157" s="8">
        <f t="shared" si="155"/>
        <v>3.2862337804109155E-3</v>
      </c>
      <c r="E157" s="8">
        <f t="shared" si="0"/>
        <v>5.7282696418936019E-3</v>
      </c>
    </row>
    <row r="158" spans="1:5" ht="14.25" customHeight="1" x14ac:dyDescent="0.35">
      <c r="A158" s="8">
        <v>117.5</v>
      </c>
      <c r="B158" s="8">
        <v>75.75</v>
      </c>
      <c r="C158" s="8">
        <f t="shared" ref="C158:D158" si="156">LN(A158/A157)</f>
        <v>6.4034370352070071E-3</v>
      </c>
      <c r="D158" s="8">
        <f t="shared" si="156"/>
        <v>-5.9229789330425128E-3</v>
      </c>
      <c r="E158" s="8">
        <f t="shared" si="0"/>
        <v>2.4022905108224716E-4</v>
      </c>
    </row>
    <row r="159" spans="1:5" ht="14.25" customHeight="1" x14ac:dyDescent="0.35">
      <c r="A159" s="8">
        <v>118.199997</v>
      </c>
      <c r="B159" s="8">
        <v>76.449996999999996</v>
      </c>
      <c r="C159" s="8">
        <f t="shared" ref="C159:D159" si="157">LN(A159/A158)</f>
        <v>5.9397460070732648E-3</v>
      </c>
      <c r="D159" s="8">
        <f t="shared" si="157"/>
        <v>9.1984487442578061E-3</v>
      </c>
      <c r="E159" s="8">
        <f t="shared" si="0"/>
        <v>7.5690973756655355E-3</v>
      </c>
    </row>
    <row r="160" spans="1:5" ht="14.25" customHeight="1" x14ac:dyDescent="0.35">
      <c r="A160" s="8">
        <v>118.5</v>
      </c>
      <c r="B160" s="8">
        <v>75.050003000000004</v>
      </c>
      <c r="C160" s="8">
        <f t="shared" ref="C160:D160" si="158">LN(A160/A159)</f>
        <v>2.5348809838990813E-3</v>
      </c>
      <c r="D160" s="8">
        <f t="shared" si="158"/>
        <v>-1.8482295080914975E-2</v>
      </c>
      <c r="E160" s="8">
        <f t="shared" si="0"/>
        <v>-7.9737070485079477E-3</v>
      </c>
    </row>
    <row r="161" spans="1:5" ht="14.25" customHeight="1" x14ac:dyDescent="0.35">
      <c r="A161" s="8">
        <v>117.25</v>
      </c>
      <c r="B161" s="8">
        <v>73.599997999999999</v>
      </c>
      <c r="C161" s="8">
        <f t="shared" ref="C161:D161" si="159">LN(A161/A160)</f>
        <v>-1.0604553248797112E-2</v>
      </c>
      <c r="D161" s="8">
        <f t="shared" si="159"/>
        <v>-1.9509599491904124E-2</v>
      </c>
      <c r="E161" s="8">
        <f t="shared" si="0"/>
        <v>-1.5057076370350617E-2</v>
      </c>
    </row>
    <row r="162" spans="1:5" ht="14.25" customHeight="1" x14ac:dyDescent="0.35">
      <c r="A162" s="8">
        <v>118.199997</v>
      </c>
      <c r="B162" s="8">
        <v>71.099997999999999</v>
      </c>
      <c r="C162" s="8">
        <f t="shared" ref="C162:D162" si="160">LN(A162/A161)</f>
        <v>8.0696722648981208E-3</v>
      </c>
      <c r="D162" s="8">
        <f t="shared" si="160"/>
        <v>-3.4557689881117543E-2</v>
      </c>
      <c r="E162" s="8">
        <f t="shared" si="0"/>
        <v>-1.3244008808109711E-2</v>
      </c>
    </row>
    <row r="163" spans="1:5" ht="14.25" customHeight="1" x14ac:dyDescent="0.35">
      <c r="A163" s="8">
        <v>117</v>
      </c>
      <c r="B163" s="8">
        <v>70.900002000000001</v>
      </c>
      <c r="C163" s="8">
        <f t="shared" ref="C163:D163" si="161">LN(A163/A162)</f>
        <v>-1.0204144793530656E-2</v>
      </c>
      <c r="D163" s="8">
        <f t="shared" si="161"/>
        <v>-2.8168469329734854E-3</v>
      </c>
      <c r="E163" s="8">
        <f t="shared" si="0"/>
        <v>-6.5104958632520703E-3</v>
      </c>
    </row>
    <row r="164" spans="1:5" ht="14.25" customHeight="1" x14ac:dyDescent="0.35">
      <c r="A164" s="8">
        <v>115.699997</v>
      </c>
      <c r="B164" s="8">
        <v>70.400002000000001</v>
      </c>
      <c r="C164" s="8">
        <f t="shared" ref="C164:D164" si="162">LN(A164/A163)</f>
        <v>-1.1173326527252685E-2</v>
      </c>
      <c r="D164" s="8">
        <f t="shared" si="162"/>
        <v>-7.0771701737388946E-3</v>
      </c>
      <c r="E164" s="8">
        <f t="shared" si="0"/>
        <v>-9.1252483504957894E-3</v>
      </c>
    </row>
    <row r="165" spans="1:5" ht="14.25" customHeight="1" x14ac:dyDescent="0.35">
      <c r="A165" s="8">
        <v>117.300003</v>
      </c>
      <c r="B165" s="8">
        <v>69</v>
      </c>
      <c r="C165" s="8">
        <f t="shared" ref="C165:D165" si="163">LN(A165/A164)</f>
        <v>1.3734172964373514E-2</v>
      </c>
      <c r="D165" s="8">
        <f t="shared" si="163"/>
        <v>-2.0086786975827796E-2</v>
      </c>
      <c r="E165" s="8">
        <f t="shared" si="0"/>
        <v>-3.1763070057271407E-3</v>
      </c>
    </row>
    <row r="166" spans="1:5" ht="14.25" customHeight="1" x14ac:dyDescent="0.35">
      <c r="A166" s="8">
        <v>117.900002</v>
      </c>
      <c r="B166" s="8">
        <v>72.5</v>
      </c>
      <c r="C166" s="8">
        <f t="shared" ref="C166:D166" si="164">LN(A166/A165)</f>
        <v>5.102043271976533E-3</v>
      </c>
      <c r="D166" s="8">
        <f t="shared" si="164"/>
        <v>4.9480057263369716E-2</v>
      </c>
      <c r="E166" s="8">
        <f t="shared" si="0"/>
        <v>2.7291050267673124E-2</v>
      </c>
    </row>
    <row r="167" spans="1:5" ht="14.25" customHeight="1" x14ac:dyDescent="0.35">
      <c r="A167" s="8">
        <v>116.949997</v>
      </c>
      <c r="B167" s="8">
        <v>73.25</v>
      </c>
      <c r="C167" s="8">
        <f t="shared" ref="C167:D167" si="165">LN(A167/A166)</f>
        <v>-8.090357128653863E-3</v>
      </c>
      <c r="D167" s="8">
        <f t="shared" si="165"/>
        <v>1.0291686036547506E-2</v>
      </c>
      <c r="E167" s="8">
        <f t="shared" si="0"/>
        <v>1.1006644539468214E-3</v>
      </c>
    </row>
    <row r="168" spans="1:5" ht="14.25" customHeight="1" x14ac:dyDescent="0.35">
      <c r="A168" s="8">
        <v>118.349998</v>
      </c>
      <c r="B168" s="8">
        <v>71</v>
      </c>
      <c r="C168" s="8">
        <f t="shared" ref="C168:D168" si="166">LN(A168/A167)</f>
        <v>1.1899851682764868E-2</v>
      </c>
      <c r="D168" s="8">
        <f t="shared" si="166"/>
        <v>-3.1198370855861281E-2</v>
      </c>
      <c r="E168" s="8">
        <f t="shared" si="0"/>
        <v>-9.6492595865482061E-3</v>
      </c>
    </row>
    <row r="169" spans="1:5" ht="14.25" customHeight="1" x14ac:dyDescent="0.35">
      <c r="A169" s="8">
        <v>116</v>
      </c>
      <c r="B169" s="8">
        <v>72.25</v>
      </c>
      <c r="C169" s="8">
        <f t="shared" ref="C169:D169" si="167">LN(A169/A168)</f>
        <v>-2.0056127954599837E-2</v>
      </c>
      <c r="D169" s="8">
        <f t="shared" si="167"/>
        <v>1.7452449951226207E-2</v>
      </c>
      <c r="E169" s="8">
        <f t="shared" si="0"/>
        <v>-1.3018390016868147E-3</v>
      </c>
    </row>
    <row r="170" spans="1:5" ht="14.25" customHeight="1" x14ac:dyDescent="0.35">
      <c r="A170" s="8">
        <v>115.25</v>
      </c>
      <c r="B170" s="8">
        <v>72.650002000000001</v>
      </c>
      <c r="C170" s="8">
        <f t="shared" ref="C170:D170" si="168">LN(A170/A169)</f>
        <v>-6.4865092296067734E-3</v>
      </c>
      <c r="D170" s="8">
        <f t="shared" si="168"/>
        <v>5.5210905529997443E-3</v>
      </c>
      <c r="E170" s="8">
        <f t="shared" si="0"/>
        <v>-4.8270933830351455E-4</v>
      </c>
    </row>
    <row r="171" spans="1:5" ht="14.25" customHeight="1" x14ac:dyDescent="0.35">
      <c r="A171" s="8">
        <v>111.75</v>
      </c>
      <c r="B171" s="8">
        <v>69</v>
      </c>
      <c r="C171" s="8">
        <f t="shared" ref="C171:D171" si="169">LN(A171/A170)</f>
        <v>-3.0839448383079702E-2</v>
      </c>
      <c r="D171" s="8">
        <f t="shared" si="169"/>
        <v>-5.1546912948282043E-2</v>
      </c>
      <c r="E171" s="8">
        <f t="shared" si="0"/>
        <v>-4.1193180665680874E-2</v>
      </c>
    </row>
    <row r="172" spans="1:5" ht="14.25" customHeight="1" x14ac:dyDescent="0.35">
      <c r="A172" s="8">
        <v>112</v>
      </c>
      <c r="B172" s="8">
        <v>69.25</v>
      </c>
      <c r="C172" s="8">
        <f t="shared" ref="C172:D172" si="170">LN(A172/A171)</f>
        <v>2.2346378014163628E-3</v>
      </c>
      <c r="D172" s="8">
        <f t="shared" si="170"/>
        <v>3.6166404701885148E-3</v>
      </c>
      <c r="E172" s="8">
        <f t="shared" si="0"/>
        <v>2.9256391358024386E-3</v>
      </c>
    </row>
    <row r="173" spans="1:5" ht="14.25" customHeight="1" x14ac:dyDescent="0.35">
      <c r="A173" s="8">
        <v>115.199997</v>
      </c>
      <c r="B173" s="8">
        <v>69.599997999999999</v>
      </c>
      <c r="C173" s="8">
        <f t="shared" ref="C173:D173" si="171">LN(A173/A172)</f>
        <v>2.8170850925029189E-2</v>
      </c>
      <c r="D173" s="8">
        <f t="shared" si="171"/>
        <v>5.0413935372933963E-3</v>
      </c>
      <c r="E173" s="8">
        <f t="shared" si="0"/>
        <v>1.6606122231161292E-2</v>
      </c>
    </row>
    <row r="174" spans="1:5" ht="14.25" customHeight="1" x14ac:dyDescent="0.35">
      <c r="A174" s="8">
        <v>117.199997</v>
      </c>
      <c r="B174" s="8">
        <v>72.300003000000004</v>
      </c>
      <c r="C174" s="8">
        <f t="shared" ref="C174:D174" si="172">LN(A174/A173)</f>
        <v>1.7212129325518327E-2</v>
      </c>
      <c r="D174" s="8">
        <f t="shared" si="172"/>
        <v>3.8059632053752721E-2</v>
      </c>
      <c r="E174" s="8">
        <f t="shared" si="0"/>
        <v>2.7635880689635524E-2</v>
      </c>
    </row>
    <row r="175" spans="1:5" ht="14.25" customHeight="1" x14ac:dyDescent="0.35">
      <c r="A175" s="8">
        <v>116.25</v>
      </c>
      <c r="B175" s="8">
        <v>74.150002000000001</v>
      </c>
      <c r="C175" s="8">
        <f t="shared" ref="C175:D175" si="173">LN(A175/A174)</f>
        <v>-8.1388070781765083E-3</v>
      </c>
      <c r="D175" s="8">
        <f t="shared" si="173"/>
        <v>2.5265924897800052E-2</v>
      </c>
      <c r="E175" s="8">
        <f t="shared" si="0"/>
        <v>8.5635589098117717E-3</v>
      </c>
    </row>
    <row r="176" spans="1:5" ht="14.25" customHeight="1" x14ac:dyDescent="0.35">
      <c r="A176" s="8">
        <v>117</v>
      </c>
      <c r="B176" s="8">
        <v>73.900002000000001</v>
      </c>
      <c r="C176" s="8">
        <f t="shared" ref="C176:D176" si="174">LN(A176/A175)</f>
        <v>6.4308903302903314E-3</v>
      </c>
      <c r="D176" s="8">
        <f t="shared" si="174"/>
        <v>-3.3772405385389258E-3</v>
      </c>
      <c r="E176" s="8">
        <f t="shared" si="0"/>
        <v>1.5268248958757028E-3</v>
      </c>
    </row>
    <row r="177" spans="1:5" ht="14.25" customHeight="1" x14ac:dyDescent="0.35">
      <c r="A177" s="8">
        <v>120.400002</v>
      </c>
      <c r="B177" s="8">
        <v>72.900002000000001</v>
      </c>
      <c r="C177" s="8">
        <f t="shared" ref="C177:D177" si="175">LN(A177/A176)</f>
        <v>2.8645614688260199E-2</v>
      </c>
      <c r="D177" s="8">
        <f t="shared" si="175"/>
        <v>-1.3624188568300897E-2</v>
      </c>
      <c r="E177" s="8">
        <f t="shared" si="0"/>
        <v>7.510713059979651E-3</v>
      </c>
    </row>
    <row r="178" spans="1:5" ht="14.25" customHeight="1" x14ac:dyDescent="0.35">
      <c r="A178" s="8">
        <v>121</v>
      </c>
      <c r="B178" s="8">
        <v>72.5</v>
      </c>
      <c r="C178" s="8">
        <f t="shared" ref="C178:D178" si="176">LN(A178/A177)</f>
        <v>4.9709961107249059E-3</v>
      </c>
      <c r="D178" s="8">
        <f t="shared" si="176"/>
        <v>-5.5021045888252766E-3</v>
      </c>
      <c r="E178" s="8">
        <f t="shared" si="0"/>
        <v>-2.6555423905018534E-4</v>
      </c>
    </row>
    <row r="179" spans="1:5" ht="14.25" customHeight="1" x14ac:dyDescent="0.35">
      <c r="A179" s="8">
        <v>122.25</v>
      </c>
      <c r="B179" s="8">
        <v>73.550003000000004</v>
      </c>
      <c r="C179" s="8">
        <f t="shared" ref="C179:D179" si="177">LN(A179/A178)</f>
        <v>1.027758275824023E-2</v>
      </c>
      <c r="D179" s="8">
        <f t="shared" si="177"/>
        <v>1.4378925975395924E-2</v>
      </c>
      <c r="E179" s="8">
        <f t="shared" si="0"/>
        <v>1.2328254366818076E-2</v>
      </c>
    </row>
    <row r="180" spans="1:5" ht="14.25" customHeight="1" x14ac:dyDescent="0.35">
      <c r="A180" s="8">
        <v>120.150002</v>
      </c>
      <c r="B180" s="8">
        <v>73</v>
      </c>
      <c r="C180" s="8">
        <f t="shared" ref="C180:D180" si="178">LN(A180/A179)</f>
        <v>-1.7327149526644298E-2</v>
      </c>
      <c r="D180" s="8">
        <f t="shared" si="178"/>
        <v>-7.5060466876337969E-3</v>
      </c>
      <c r="E180" s="8">
        <f t="shared" si="0"/>
        <v>-1.2416598107139047E-2</v>
      </c>
    </row>
    <row r="181" spans="1:5" ht="14.25" customHeight="1" x14ac:dyDescent="0.35">
      <c r="A181" s="8">
        <v>123.5</v>
      </c>
      <c r="B181" s="8">
        <v>73</v>
      </c>
      <c r="C181" s="8">
        <f t="shared" ref="C181:D181" si="179">LN(A181/A180)</f>
        <v>2.7500177239694699E-2</v>
      </c>
      <c r="D181" s="8">
        <f t="shared" si="179"/>
        <v>0</v>
      </c>
      <c r="E181" s="8">
        <f t="shared" si="0"/>
        <v>1.3750088619847349E-2</v>
      </c>
    </row>
    <row r="182" spans="1:5" ht="14.25" customHeight="1" x14ac:dyDescent="0.35">
      <c r="A182" s="8">
        <v>124.349998</v>
      </c>
      <c r="B182" s="8">
        <v>71.650002000000001</v>
      </c>
      <c r="C182" s="8">
        <f t="shared" ref="C182:D182" si="180">LN(A182/A181)</f>
        <v>6.8589980977468504E-3</v>
      </c>
      <c r="D182" s="8">
        <f t="shared" si="180"/>
        <v>-1.8666258960742456E-2</v>
      </c>
      <c r="E182" s="8">
        <f t="shared" si="0"/>
        <v>-5.9036304314978028E-3</v>
      </c>
    </row>
    <row r="183" spans="1:5" ht="14.25" customHeight="1" x14ac:dyDescent="0.35">
      <c r="A183" s="8">
        <v>122.75</v>
      </c>
      <c r="B183" s="8">
        <v>71.900002000000001</v>
      </c>
      <c r="C183" s="8">
        <f t="shared" ref="C183:D183" si="181">LN(A183/A182)</f>
        <v>-1.2950387491148643E-2</v>
      </c>
      <c r="D183" s="8">
        <f t="shared" si="181"/>
        <v>3.4831103557636228E-3</v>
      </c>
      <c r="E183" s="8">
        <f t="shared" si="0"/>
        <v>-4.7336385676925103E-3</v>
      </c>
    </row>
    <row r="184" spans="1:5" ht="14.25" customHeight="1" x14ac:dyDescent="0.35">
      <c r="A184" s="8">
        <v>119.5</v>
      </c>
      <c r="B184" s="8">
        <v>71</v>
      </c>
      <c r="C184" s="8">
        <f t="shared" ref="C184:D184" si="182">LN(A184/A183)</f>
        <v>-2.6833395303064576E-2</v>
      </c>
      <c r="D184" s="8">
        <f t="shared" si="182"/>
        <v>-1.2596415502096874E-2</v>
      </c>
      <c r="E184" s="8">
        <f t="shared" si="0"/>
        <v>-1.9714905402580724E-2</v>
      </c>
    </row>
    <row r="185" spans="1:5" ht="14.25" customHeight="1" x14ac:dyDescent="0.35">
      <c r="A185" s="8">
        <v>123.800003</v>
      </c>
      <c r="B185" s="8">
        <v>70.349997999999999</v>
      </c>
      <c r="C185" s="8">
        <f t="shared" ref="C185:D185" si="183">LN(A185/A184)</f>
        <v>3.5351013111563474E-2</v>
      </c>
      <c r="D185" s="8">
        <f t="shared" si="183"/>
        <v>-9.1971219101999475E-3</v>
      </c>
      <c r="E185" s="8">
        <f t="shared" si="0"/>
        <v>1.3076945600681764E-2</v>
      </c>
    </row>
    <row r="186" spans="1:5" ht="14.25" customHeight="1" x14ac:dyDescent="0.35">
      <c r="A186" s="8">
        <v>123.400002</v>
      </c>
      <c r="B186" s="8">
        <v>71.199996999999996</v>
      </c>
      <c r="C186" s="8">
        <f t="shared" ref="C186:D186" si="184">LN(A186/A185)</f>
        <v>-3.2362568043859813E-3</v>
      </c>
      <c r="D186" s="8">
        <f t="shared" si="184"/>
        <v>1.2010021151982141E-2</v>
      </c>
      <c r="E186" s="8">
        <f t="shared" si="0"/>
        <v>4.38688217379808E-3</v>
      </c>
    </row>
    <row r="187" spans="1:5" ht="14.25" customHeight="1" x14ac:dyDescent="0.35">
      <c r="A187" s="8">
        <v>125.400002</v>
      </c>
      <c r="B187" s="8">
        <v>72.599997999999999</v>
      </c>
      <c r="C187" s="8">
        <f t="shared" ref="C187:D187" si="185">LN(A187/A186)</f>
        <v>1.6077516469040688E-2</v>
      </c>
      <c r="D187" s="8">
        <f t="shared" si="185"/>
        <v>1.9472117999443071E-2</v>
      </c>
      <c r="E187" s="8">
        <f t="shared" si="0"/>
        <v>1.7774817234241881E-2</v>
      </c>
    </row>
    <row r="188" spans="1:5" ht="14.25" customHeight="1" x14ac:dyDescent="0.35">
      <c r="A188" s="8">
        <v>130.699997</v>
      </c>
      <c r="B188" s="8">
        <v>77.400002000000001</v>
      </c>
      <c r="C188" s="8">
        <f t="shared" ref="C188:D188" si="186">LN(A188/A187)</f>
        <v>4.1395953529064153E-2</v>
      </c>
      <c r="D188" s="8">
        <f t="shared" si="186"/>
        <v>6.4021912152933791E-2</v>
      </c>
      <c r="E188" s="8">
        <f t="shared" si="0"/>
        <v>5.2708932840998972E-2</v>
      </c>
    </row>
    <row r="189" spans="1:5" ht="14.25" customHeight="1" x14ac:dyDescent="0.35">
      <c r="A189" s="8">
        <v>131.25</v>
      </c>
      <c r="B189" s="8">
        <v>77.349997999999999</v>
      </c>
      <c r="C189" s="8">
        <f t="shared" ref="C189:D189" si="187">LN(A189/A188)</f>
        <v>4.1993037948854749E-3</v>
      </c>
      <c r="D189" s="8">
        <f t="shared" si="187"/>
        <v>-6.4625527289599181E-4</v>
      </c>
      <c r="E189" s="8">
        <f t="shared" si="0"/>
        <v>1.7765242609947415E-3</v>
      </c>
    </row>
    <row r="190" spans="1:5" ht="14.25" customHeight="1" x14ac:dyDescent="0.35">
      <c r="A190" s="8">
        <v>129.699997</v>
      </c>
      <c r="B190" s="8">
        <v>81.949996999999996</v>
      </c>
      <c r="C190" s="8">
        <f t="shared" ref="C190:D190" si="188">LN(A190/A189)</f>
        <v>-1.1879833279635894E-2</v>
      </c>
      <c r="D190" s="8">
        <f t="shared" si="188"/>
        <v>5.7768717419571979E-2</v>
      </c>
      <c r="E190" s="8">
        <f t="shared" si="0"/>
        <v>2.2944442069968041E-2</v>
      </c>
    </row>
    <row r="191" spans="1:5" ht="14.25" customHeight="1" x14ac:dyDescent="0.35">
      <c r="A191" s="8">
        <v>129.39999399999999</v>
      </c>
      <c r="B191" s="8">
        <v>82.650002000000001</v>
      </c>
      <c r="C191" s="8">
        <f t="shared" ref="C191:D191" si="189">LN(A191/A190)</f>
        <v>-2.315732493149729E-3</v>
      </c>
      <c r="D191" s="8">
        <f t="shared" si="189"/>
        <v>8.5055798833096278E-3</v>
      </c>
      <c r="E191" s="8">
        <f t="shared" si="0"/>
        <v>3.0949236950799496E-3</v>
      </c>
    </row>
    <row r="192" spans="1:5" ht="14.25" customHeight="1" x14ac:dyDescent="0.35">
      <c r="A192" s="8">
        <v>136</v>
      </c>
      <c r="B192" s="8">
        <v>81</v>
      </c>
      <c r="C192" s="8">
        <f t="shared" ref="C192:D192" si="190">LN(A192/A191)</f>
        <v>4.974655003710466E-2</v>
      </c>
      <c r="D192" s="8">
        <f t="shared" si="190"/>
        <v>-2.0165693793021251E-2</v>
      </c>
      <c r="E192" s="8">
        <f t="shared" si="0"/>
        <v>1.4790428122041704E-2</v>
      </c>
    </row>
    <row r="193" spans="1:5" ht="14.25" customHeight="1" x14ac:dyDescent="0.35">
      <c r="A193" s="8">
        <v>135.25</v>
      </c>
      <c r="B193" s="8">
        <v>80.449996999999996</v>
      </c>
      <c r="C193" s="8">
        <f t="shared" ref="C193:D193" si="191">LN(A193/A192)</f>
        <v>-5.5299680094610861E-3</v>
      </c>
      <c r="D193" s="8">
        <f t="shared" si="191"/>
        <v>-6.8133185242896625E-3</v>
      </c>
      <c r="E193" s="8">
        <f t="shared" si="0"/>
        <v>-6.1716432668753743E-3</v>
      </c>
    </row>
    <row r="194" spans="1:5" ht="14.25" customHeight="1" x14ac:dyDescent="0.35">
      <c r="A194" s="8">
        <v>138.35000600000001</v>
      </c>
      <c r="B194" s="8">
        <v>79.150002000000001</v>
      </c>
      <c r="C194" s="8">
        <f t="shared" ref="C194:D194" si="192">LN(A194/A193)</f>
        <v>2.2661831874611987E-2</v>
      </c>
      <c r="D194" s="8">
        <f t="shared" si="192"/>
        <v>-1.6291024552650663E-2</v>
      </c>
      <c r="E194" s="8">
        <f t="shared" si="0"/>
        <v>3.1854036609806624E-3</v>
      </c>
    </row>
    <row r="195" spans="1:5" ht="14.25" customHeight="1" x14ac:dyDescent="0.35">
      <c r="A195" s="8">
        <v>139.89999399999999</v>
      </c>
      <c r="B195" s="8">
        <v>78.25</v>
      </c>
      <c r="C195" s="8">
        <f t="shared" ref="C195:D195" si="193">LN(A195/A194)</f>
        <v>1.1141089182454688E-2</v>
      </c>
      <c r="D195" s="8">
        <f t="shared" si="193"/>
        <v>-1.1435982175235844E-2</v>
      </c>
      <c r="E195" s="8">
        <f t="shared" si="0"/>
        <v>-1.4744649639057781E-4</v>
      </c>
    </row>
    <row r="196" spans="1:5" ht="14.25" customHeight="1" x14ac:dyDescent="0.35">
      <c r="A196" s="8">
        <v>140.75</v>
      </c>
      <c r="B196" s="8">
        <v>78.75</v>
      </c>
      <c r="C196" s="8">
        <f t="shared" ref="C196:D196" si="194">LN(A196/A195)</f>
        <v>6.0574282361421745E-3</v>
      </c>
      <c r="D196" s="8">
        <f t="shared" si="194"/>
        <v>6.3694482854799285E-3</v>
      </c>
      <c r="E196" s="8">
        <f t="shared" si="0"/>
        <v>6.2134382608110515E-3</v>
      </c>
    </row>
    <row r="197" spans="1:5" ht="14.25" customHeight="1" x14ac:dyDescent="0.35">
      <c r="A197" s="8">
        <v>143.60000600000001</v>
      </c>
      <c r="B197" s="8">
        <v>77.699996999999996</v>
      </c>
      <c r="C197" s="8">
        <f t="shared" ref="C197:D197" si="195">LN(A197/A196)</f>
        <v>2.0046431377052927E-2</v>
      </c>
      <c r="D197" s="8">
        <f t="shared" si="195"/>
        <v>-1.3423058942180108E-2</v>
      </c>
      <c r="E197" s="8">
        <f t="shared" si="0"/>
        <v>3.3116862174364095E-3</v>
      </c>
    </row>
    <row r="198" spans="1:5" ht="14.25" customHeight="1" x14ac:dyDescent="0.35">
      <c r="A198" s="8">
        <v>148.800003</v>
      </c>
      <c r="B198" s="8">
        <v>76.75</v>
      </c>
      <c r="C198" s="8">
        <f t="shared" ref="C198:D198" si="196">LN(A198/A197)</f>
        <v>3.5571444163428917E-2</v>
      </c>
      <c r="D198" s="8">
        <f t="shared" si="196"/>
        <v>-1.2301832296255777E-2</v>
      </c>
      <c r="E198" s="8">
        <f t="shared" si="0"/>
        <v>1.1634805933586571E-2</v>
      </c>
    </row>
    <row r="199" spans="1:5" ht="14.25" customHeight="1" x14ac:dyDescent="0.35">
      <c r="A199" s="8">
        <v>146.050003</v>
      </c>
      <c r="B199" s="8">
        <v>76.699996999999996</v>
      </c>
      <c r="C199" s="8">
        <f t="shared" ref="C199:D199" si="197">LN(A199/A198)</f>
        <v>-1.8654093185621255E-2</v>
      </c>
      <c r="D199" s="8">
        <f t="shared" si="197"/>
        <v>-6.517172075257814E-4</v>
      </c>
      <c r="E199" s="8">
        <f t="shared" si="0"/>
        <v>-9.6529051965735177E-3</v>
      </c>
    </row>
    <row r="200" spans="1:5" ht="14.25" customHeight="1" x14ac:dyDescent="0.35">
      <c r="A200" s="8">
        <v>149.64999399999999</v>
      </c>
      <c r="B200" s="8">
        <v>76.400002000000001</v>
      </c>
      <c r="C200" s="8">
        <f t="shared" ref="C200:D200" si="198">LN(A200/A199)</f>
        <v>2.4350144830494927E-2</v>
      </c>
      <c r="D200" s="8">
        <f t="shared" si="198"/>
        <v>-3.918946909295765E-3</v>
      </c>
      <c r="E200" s="8">
        <f t="shared" si="0"/>
        <v>1.0215598960599582E-2</v>
      </c>
    </row>
    <row r="201" spans="1:5" ht="14.25" customHeight="1" x14ac:dyDescent="0.35">
      <c r="A201" s="8">
        <v>148.5</v>
      </c>
      <c r="B201" s="8">
        <v>76.099997999999999</v>
      </c>
      <c r="C201" s="8">
        <f t="shared" ref="C201:D201" si="199">LN(A201/A200)</f>
        <v>-7.7142359624011196E-3</v>
      </c>
      <c r="D201" s="8">
        <f t="shared" si="199"/>
        <v>-3.9344837640540448E-3</v>
      </c>
      <c r="E201" s="8">
        <f t="shared" si="0"/>
        <v>-5.8243598632275826E-3</v>
      </c>
    </row>
    <row r="202" spans="1:5" ht="14.25" customHeight="1" x14ac:dyDescent="0.35">
      <c r="A202" s="8">
        <v>164.60000600000001</v>
      </c>
      <c r="B202" s="8">
        <v>76</v>
      </c>
      <c r="C202" s="8">
        <f t="shared" ref="C202:D202" si="200">LN(A202/A201)</f>
        <v>0.10293336645221936</v>
      </c>
      <c r="D202" s="8">
        <f t="shared" si="200"/>
        <v>-1.3148983000997757E-3</v>
      </c>
      <c r="E202" s="8">
        <f t="shared" si="0"/>
        <v>5.0809234076059792E-2</v>
      </c>
    </row>
    <row r="203" spans="1:5" ht="14.25" customHeight="1" x14ac:dyDescent="0.35">
      <c r="A203" s="8">
        <v>172.75</v>
      </c>
      <c r="B203" s="8">
        <v>76</v>
      </c>
      <c r="C203" s="8">
        <f t="shared" ref="C203:D203" si="201">LN(A203/A202)</f>
        <v>4.8327137952805632E-2</v>
      </c>
      <c r="D203" s="8">
        <f t="shared" si="201"/>
        <v>0</v>
      </c>
      <c r="E203" s="8">
        <f t="shared" si="0"/>
        <v>2.4163568976402816E-2</v>
      </c>
    </row>
    <row r="204" spans="1:5" ht="14.25" customHeight="1" x14ac:dyDescent="0.35">
      <c r="A204" s="8">
        <v>170.14999399999999</v>
      </c>
      <c r="B204" s="8">
        <v>75.599997999999999</v>
      </c>
      <c r="C204" s="8">
        <f t="shared" ref="C204:D204" si="202">LN(A204/A203)</f>
        <v>-1.5165096963868495E-2</v>
      </c>
      <c r="D204" s="8">
        <f t="shared" si="202"/>
        <v>-5.2770835558705485E-3</v>
      </c>
      <c r="E204" s="8">
        <f t="shared" si="0"/>
        <v>-1.0221090259869522E-2</v>
      </c>
    </row>
    <row r="205" spans="1:5" ht="14.25" customHeight="1" x14ac:dyDescent="0.35">
      <c r="A205" s="8">
        <v>166.60000600000001</v>
      </c>
      <c r="B205" s="8">
        <v>75.449996999999996</v>
      </c>
      <c r="C205" s="8">
        <f t="shared" ref="C205:D205" si="203">LN(A205/A204)</f>
        <v>-2.1084599936763315E-2</v>
      </c>
      <c r="D205" s="8">
        <f t="shared" si="203"/>
        <v>-1.9861112780348526E-3</v>
      </c>
      <c r="E205" s="8">
        <f t="shared" si="0"/>
        <v>-1.1535355607399083E-2</v>
      </c>
    </row>
    <row r="206" spans="1:5" ht="14.25" customHeight="1" x14ac:dyDescent="0.35">
      <c r="A206" s="8">
        <v>166.199997</v>
      </c>
      <c r="B206" s="8">
        <v>77.650002000000001</v>
      </c>
      <c r="C206" s="8">
        <f t="shared" ref="C206:D206" si="204">LN(A206/A205)</f>
        <v>-2.403901376341386E-3</v>
      </c>
      <c r="D206" s="8">
        <f t="shared" si="204"/>
        <v>2.8741429898870189E-2</v>
      </c>
      <c r="E206" s="8">
        <f t="shared" si="0"/>
        <v>1.3168764261264402E-2</v>
      </c>
    </row>
    <row r="207" spans="1:5" ht="14.25" customHeight="1" x14ac:dyDescent="0.35">
      <c r="A207" s="8">
        <v>165.85000600000001</v>
      </c>
      <c r="B207" s="8">
        <v>75.800003000000004</v>
      </c>
      <c r="C207" s="8">
        <f t="shared" ref="C207:D207" si="205">LN(A207/A206)</f>
        <v>-2.1080628004766606E-3</v>
      </c>
      <c r="D207" s="8">
        <f t="shared" si="205"/>
        <v>-2.4113243125134218E-2</v>
      </c>
      <c r="E207" s="8">
        <f t="shared" si="0"/>
        <v>-1.311065296280544E-2</v>
      </c>
    </row>
    <row r="208" spans="1:5" ht="14.25" customHeight="1" x14ac:dyDescent="0.35">
      <c r="A208" s="8">
        <v>163.800003</v>
      </c>
      <c r="B208" s="8">
        <v>79.449996999999996</v>
      </c>
      <c r="C208" s="8">
        <f t="shared" ref="C208:D208" si="206">LN(A208/A207)</f>
        <v>-1.243761183634224E-2</v>
      </c>
      <c r="D208" s="8">
        <f t="shared" si="206"/>
        <v>4.7029522996965417E-2</v>
      </c>
      <c r="E208" s="8">
        <f t="shared" si="0"/>
        <v>1.7295955580311589E-2</v>
      </c>
    </row>
    <row r="209" spans="1:5" ht="14.25" customHeight="1" x14ac:dyDescent="0.35">
      <c r="A209" s="8">
        <v>161.75</v>
      </c>
      <c r="B209" s="8">
        <v>78.199996999999996</v>
      </c>
      <c r="C209" s="8">
        <f t="shared" ref="C209:D209" si="207">LN(A209/A208)</f>
        <v>-1.2594256352977231E-2</v>
      </c>
      <c r="D209" s="8">
        <f t="shared" si="207"/>
        <v>-1.5858246035033694E-2</v>
      </c>
      <c r="E209" s="8">
        <f t="shared" si="0"/>
        <v>-1.4226251194005463E-2</v>
      </c>
    </row>
    <row r="210" spans="1:5" ht="14.25" customHeight="1" x14ac:dyDescent="0.35">
      <c r="A210" s="8">
        <v>165.5</v>
      </c>
      <c r="B210" s="8">
        <v>77.25</v>
      </c>
      <c r="C210" s="8">
        <f t="shared" ref="C210:D210" si="208">LN(A210/A209)</f>
        <v>2.2919261436107709E-2</v>
      </c>
      <c r="D210" s="8">
        <f t="shared" si="208"/>
        <v>-1.2222693410238423E-2</v>
      </c>
      <c r="E210" s="8">
        <f t="shared" si="0"/>
        <v>5.348284012934643E-3</v>
      </c>
    </row>
    <row r="211" spans="1:5" ht="14.25" customHeight="1" x14ac:dyDescent="0.35">
      <c r="A211" s="8">
        <v>163.5</v>
      </c>
      <c r="B211" s="8">
        <v>77</v>
      </c>
      <c r="C211" s="8">
        <f t="shared" ref="C211:D211" si="209">LN(A211/A210)</f>
        <v>-1.2158204479809519E-2</v>
      </c>
      <c r="D211" s="8">
        <f t="shared" si="209"/>
        <v>-3.2414939241709557E-3</v>
      </c>
      <c r="E211" s="8">
        <f t="shared" si="0"/>
        <v>-7.699849201990237E-3</v>
      </c>
    </row>
    <row r="212" spans="1:5" ht="14.25" customHeight="1" x14ac:dyDescent="0.35">
      <c r="A212" s="8">
        <v>159.35000600000001</v>
      </c>
      <c r="B212" s="8">
        <v>75.099997999999999</v>
      </c>
      <c r="C212" s="8">
        <f t="shared" ref="C212:D212" si="210">LN(A212/A211)</f>
        <v>-2.5709911820998122E-2</v>
      </c>
      <c r="D212" s="8">
        <f t="shared" si="210"/>
        <v>-2.4984889714753621E-2</v>
      </c>
      <c r="E212" s="8">
        <f t="shared" si="0"/>
        <v>-2.5347400767875873E-2</v>
      </c>
    </row>
    <row r="213" spans="1:5" ht="14.25" customHeight="1" x14ac:dyDescent="0.35">
      <c r="A213" s="8">
        <v>160.300003</v>
      </c>
      <c r="B213" s="8">
        <v>74.650002000000001</v>
      </c>
      <c r="C213" s="8">
        <f t="shared" ref="C213:D213" si="211">LN(A213/A212)</f>
        <v>5.9439998141067787E-3</v>
      </c>
      <c r="D213" s="8">
        <f t="shared" si="211"/>
        <v>-6.0099813620366621E-3</v>
      </c>
      <c r="E213" s="8">
        <f t="shared" si="0"/>
        <v>-3.2990773964941718E-5</v>
      </c>
    </row>
    <row r="214" spans="1:5" ht="14.25" customHeight="1" x14ac:dyDescent="0.35">
      <c r="A214" s="8">
        <v>158.35000600000001</v>
      </c>
      <c r="B214" s="8">
        <v>76</v>
      </c>
      <c r="C214" s="8">
        <f t="shared" ref="C214:D214" si="212">LN(A214/A213)</f>
        <v>-1.2239267455020133E-2</v>
      </c>
      <c r="D214" s="8">
        <f t="shared" si="212"/>
        <v>1.7922789509437383E-2</v>
      </c>
      <c r="E214" s="8">
        <f t="shared" si="0"/>
        <v>2.841761027208625E-3</v>
      </c>
    </row>
    <row r="215" spans="1:5" ht="14.25" customHeight="1" x14ac:dyDescent="0.35">
      <c r="A215" s="8">
        <v>162.949997</v>
      </c>
      <c r="B215" s="8">
        <v>74</v>
      </c>
      <c r="C215" s="8">
        <f t="shared" ref="C215:D215" si="213">LN(A215/A214)</f>
        <v>2.8635575997618398E-2</v>
      </c>
      <c r="D215" s="8">
        <f t="shared" si="213"/>
        <v>-2.6668247082161294E-2</v>
      </c>
      <c r="E215" s="8">
        <f t="shared" si="0"/>
        <v>9.8366445772855166E-4</v>
      </c>
    </row>
    <row r="216" spans="1:5" ht="14.25" customHeight="1" x14ac:dyDescent="0.35">
      <c r="A216" s="8">
        <v>163.949997</v>
      </c>
      <c r="B216" s="8">
        <v>73.349997999999999</v>
      </c>
      <c r="C216" s="8">
        <f t="shared" ref="C216:D216" si="214">LN(A216/A215)</f>
        <v>6.1180981193804827E-3</v>
      </c>
      <c r="D216" s="8">
        <f t="shared" si="214"/>
        <v>-8.8226158817097354E-3</v>
      </c>
      <c r="E216" s="8">
        <f t="shared" si="0"/>
        <v>-1.3522588811646264E-3</v>
      </c>
    </row>
    <row r="217" spans="1:5" ht="14.25" customHeight="1" x14ac:dyDescent="0.35">
      <c r="A217" s="8">
        <v>163.60000600000001</v>
      </c>
      <c r="B217" s="8">
        <v>73.449996999999996</v>
      </c>
      <c r="C217" s="8">
        <f t="shared" ref="C217:D217" si="215">LN(A217/A216)</f>
        <v>-2.1370241489327736E-3</v>
      </c>
      <c r="D217" s="8">
        <f t="shared" si="215"/>
        <v>1.3623844533137402E-3</v>
      </c>
      <c r="E217" s="8">
        <f t="shared" si="0"/>
        <v>-3.8731984780951672E-4</v>
      </c>
    </row>
    <row r="218" spans="1:5" ht="14.25" customHeight="1" x14ac:dyDescent="0.35">
      <c r="A218" s="8">
        <v>156.85000600000001</v>
      </c>
      <c r="B218" s="8">
        <v>73.300003000000004</v>
      </c>
      <c r="C218" s="8">
        <f t="shared" ref="C218:D218" si="216">LN(A218/A217)</f>
        <v>-4.2134487953668164E-2</v>
      </c>
      <c r="D218" s="8">
        <f t="shared" si="216"/>
        <v>-2.0442119554743374E-3</v>
      </c>
      <c r="E218" s="8">
        <f t="shared" si="0"/>
        <v>-2.208934995457125E-2</v>
      </c>
    </row>
    <row r="219" spans="1:5" ht="14.25" customHeight="1" x14ac:dyDescent="0.35">
      <c r="A219" s="8">
        <v>151.85000600000001</v>
      </c>
      <c r="B219" s="8">
        <v>71.949996999999996</v>
      </c>
      <c r="C219" s="8">
        <f t="shared" ref="C219:D219" si="217">LN(A219/A218)</f>
        <v>-3.2396741885360555E-2</v>
      </c>
      <c r="D219" s="8">
        <f t="shared" si="217"/>
        <v>-1.8589258182545542E-2</v>
      </c>
      <c r="E219" s="8">
        <f t="shared" si="0"/>
        <v>-2.549300003395305E-2</v>
      </c>
    </row>
    <row r="220" spans="1:5" ht="14.25" customHeight="1" x14ac:dyDescent="0.35">
      <c r="A220" s="8">
        <v>153.60000600000001</v>
      </c>
      <c r="B220" s="8">
        <v>71.599997999999999</v>
      </c>
      <c r="C220" s="8">
        <f t="shared" ref="C220:D220" si="218">LN(A220/A219)</f>
        <v>1.1458628771637119E-2</v>
      </c>
      <c r="D220" s="8">
        <f t="shared" si="218"/>
        <v>-4.8763456041152516E-3</v>
      </c>
      <c r="E220" s="8">
        <f t="shared" si="0"/>
        <v>3.2911415837609337E-3</v>
      </c>
    </row>
    <row r="221" spans="1:5" ht="14.25" customHeight="1" x14ac:dyDescent="0.35">
      <c r="A221" s="8">
        <v>154.800003</v>
      </c>
      <c r="B221" s="8">
        <v>71.550003000000004</v>
      </c>
      <c r="C221" s="8">
        <f t="shared" ref="C221:D221" si="219">LN(A221/A220)</f>
        <v>7.7821207594005442E-3</v>
      </c>
      <c r="D221" s="8">
        <f t="shared" si="219"/>
        <v>-6.9849810245835222E-4</v>
      </c>
      <c r="E221" s="8">
        <f t="shared" si="0"/>
        <v>3.541811328471096E-3</v>
      </c>
    </row>
    <row r="222" spans="1:5" ht="14.25" customHeight="1" x14ac:dyDescent="0.35">
      <c r="A222" s="8">
        <v>154.199997</v>
      </c>
      <c r="B222" s="8">
        <v>71.25</v>
      </c>
      <c r="C222" s="8">
        <f t="shared" ref="C222:D222" si="220">LN(A222/A221)</f>
        <v>-3.8835388614955639E-3</v>
      </c>
      <c r="D222" s="8">
        <f t="shared" si="220"/>
        <v>-4.2017287824203976E-3</v>
      </c>
      <c r="E222" s="8">
        <f t="shared" si="0"/>
        <v>-4.0426338219579812E-3</v>
      </c>
    </row>
    <row r="223" spans="1:5" ht="14.25" customHeight="1" x14ac:dyDescent="0.35">
      <c r="A223" s="8">
        <v>152.85000600000001</v>
      </c>
      <c r="B223" s="8">
        <v>70.900002000000001</v>
      </c>
      <c r="C223" s="8">
        <f t="shared" ref="C223:D223" si="221">LN(A223/A222)</f>
        <v>-8.79335408296247E-3</v>
      </c>
      <c r="D223" s="8">
        <f t="shared" si="221"/>
        <v>-4.9243574019337379E-3</v>
      </c>
      <c r="E223" s="8">
        <f t="shared" si="0"/>
        <v>-6.8588557424481035E-3</v>
      </c>
    </row>
    <row r="224" spans="1:5" ht="14.25" customHeight="1" x14ac:dyDescent="0.35">
      <c r="A224" s="8">
        <v>155.550003</v>
      </c>
      <c r="B224" s="8">
        <v>73.199996999999996</v>
      </c>
      <c r="C224" s="8">
        <f t="shared" ref="C224:D224" si="222">LN(A224/A223)</f>
        <v>1.7510155039035444E-2</v>
      </c>
      <c r="D224" s="8">
        <f t="shared" si="222"/>
        <v>3.1924918236832314E-2</v>
      </c>
      <c r="E224" s="8">
        <f t="shared" si="0"/>
        <v>2.4717536637933878E-2</v>
      </c>
    </row>
    <row r="225" spans="1:5" ht="14.25" customHeight="1" x14ac:dyDescent="0.35">
      <c r="A225" s="8">
        <v>158.14999399999999</v>
      </c>
      <c r="B225" s="8">
        <v>75.5</v>
      </c>
      <c r="C225" s="8">
        <f t="shared" ref="C225:D225" si="223">LN(A225/A224)</f>
        <v>1.6576669182942289E-2</v>
      </c>
      <c r="D225" s="8">
        <f t="shared" si="223"/>
        <v>3.0937276271320605E-2</v>
      </c>
      <c r="E225" s="8">
        <f t="shared" si="0"/>
        <v>2.3756972727131447E-2</v>
      </c>
    </row>
    <row r="226" spans="1:5" ht="14.25" customHeight="1" x14ac:dyDescent="0.35">
      <c r="A226" s="8">
        <v>158.699997</v>
      </c>
      <c r="B226" s="8">
        <v>75.699996999999996</v>
      </c>
      <c r="C226" s="8">
        <f t="shared" ref="C226:D226" si="224">LN(A226/A225)</f>
        <v>3.471696815780335E-3</v>
      </c>
      <c r="D226" s="8">
        <f t="shared" si="224"/>
        <v>2.6454645583044042E-3</v>
      </c>
      <c r="E226" s="8">
        <f t="shared" si="0"/>
        <v>3.0585806870423696E-3</v>
      </c>
    </row>
    <row r="227" spans="1:5" ht="14.25" customHeight="1" x14ac:dyDescent="0.35">
      <c r="A227" s="8">
        <v>156.85000600000001</v>
      </c>
      <c r="B227" s="8">
        <v>74.300003000000004</v>
      </c>
      <c r="C227" s="8">
        <f t="shared" ref="C227:D227" si="225">LN(A227/A226)</f>
        <v>-1.1725635738976945E-2</v>
      </c>
      <c r="D227" s="8">
        <f t="shared" si="225"/>
        <v>-1.8667128712720086E-2</v>
      </c>
      <c r="E227" s="8">
        <f t="shared" si="0"/>
        <v>-1.5196382225848515E-2</v>
      </c>
    </row>
    <row r="228" spans="1:5" ht="14.25" customHeight="1" x14ac:dyDescent="0.35">
      <c r="A228" s="8">
        <v>155.60000600000001</v>
      </c>
      <c r="B228" s="8">
        <v>76</v>
      </c>
      <c r="C228" s="8">
        <f t="shared" ref="C228:D228" si="226">LN(A228/A227)</f>
        <v>-8.0013225850926479E-3</v>
      </c>
      <c r="D228" s="8">
        <f t="shared" si="226"/>
        <v>2.2622348185767846E-2</v>
      </c>
      <c r="E228" s="8">
        <f t="shared" si="0"/>
        <v>7.3105128003375991E-3</v>
      </c>
    </row>
    <row r="229" spans="1:5" ht="14.25" customHeight="1" x14ac:dyDescent="0.35">
      <c r="A229" s="8">
        <v>162.25</v>
      </c>
      <c r="B229" s="8">
        <v>74.349997999999999</v>
      </c>
      <c r="C229" s="8">
        <f t="shared" ref="C229:D229" si="227">LN(A229/A228)</f>
        <v>4.1849705279497537E-2</v>
      </c>
      <c r="D229" s="8">
        <f t="shared" si="227"/>
        <v>-2.1949694279965615E-2</v>
      </c>
      <c r="E229" s="8">
        <f t="shared" si="0"/>
        <v>9.9500054997659609E-3</v>
      </c>
    </row>
    <row r="230" spans="1:5" ht="14.25" customHeight="1" x14ac:dyDescent="0.35">
      <c r="A230" s="8">
        <v>159.699997</v>
      </c>
      <c r="B230" s="8">
        <v>79.400002000000001</v>
      </c>
      <c r="C230" s="8">
        <f t="shared" ref="C230:D230" si="228">LN(A230/A229)</f>
        <v>-1.5841319148455171E-2</v>
      </c>
      <c r="D230" s="8">
        <f t="shared" si="228"/>
        <v>6.5714747435641138E-2</v>
      </c>
      <c r="E230" s="8">
        <f t="shared" si="0"/>
        <v>2.4936714143592983E-2</v>
      </c>
    </row>
    <row r="231" spans="1:5" ht="14.25" customHeight="1" x14ac:dyDescent="0.35">
      <c r="A231" s="8">
        <v>159.25</v>
      </c>
      <c r="B231" s="8">
        <v>79.349997999999999</v>
      </c>
      <c r="C231" s="8">
        <f t="shared" ref="C231:D231" si="229">LN(A231/A230)</f>
        <v>-2.8217419834714774E-3</v>
      </c>
      <c r="D231" s="8">
        <f t="shared" si="229"/>
        <v>-6.2997167437774657E-4</v>
      </c>
      <c r="E231" s="8">
        <f t="shared" si="0"/>
        <v>-1.7258568289246121E-3</v>
      </c>
    </row>
    <row r="232" spans="1:5" ht="14.25" customHeight="1" x14ac:dyDescent="0.35">
      <c r="A232" s="8">
        <v>157</v>
      </c>
      <c r="B232" s="8">
        <v>78.599997999999999</v>
      </c>
      <c r="C232" s="8">
        <f t="shared" ref="C232:D232" si="230">LN(A232/A231)</f>
        <v>-1.4229489103964651E-2</v>
      </c>
      <c r="D232" s="8">
        <f t="shared" si="230"/>
        <v>-9.4967477777609371E-3</v>
      </c>
      <c r="E232" s="8">
        <f t="shared" si="0"/>
        <v>-1.1863118440862793E-2</v>
      </c>
    </row>
    <row r="233" spans="1:5" ht="14.25" customHeight="1" x14ac:dyDescent="0.35">
      <c r="A233" s="8">
        <v>153.699997</v>
      </c>
      <c r="B233" s="8">
        <v>80.099997999999999</v>
      </c>
      <c r="C233" s="8">
        <f t="shared" ref="C233:D233" si="231">LN(A233/A232)</f>
        <v>-2.1243174322300717E-2</v>
      </c>
      <c r="D233" s="8">
        <f t="shared" si="231"/>
        <v>1.8904155115656192E-2</v>
      </c>
      <c r="E233" s="8">
        <f t="shared" si="0"/>
        <v>-1.1695096033222628E-3</v>
      </c>
    </row>
    <row r="234" spans="1:5" ht="14.25" customHeight="1" x14ac:dyDescent="0.35">
      <c r="A234" s="8">
        <v>147.699997</v>
      </c>
      <c r="B234" s="8">
        <v>85.150002000000001</v>
      </c>
      <c r="C234" s="8">
        <f t="shared" ref="C234:D234" si="232">LN(A234/A233)</f>
        <v>-3.9819461800115571E-2</v>
      </c>
      <c r="D234" s="8">
        <f t="shared" si="232"/>
        <v>6.1138601491135279E-2</v>
      </c>
      <c r="E234" s="8">
        <f t="shared" si="0"/>
        <v>1.0659569845509854E-2</v>
      </c>
    </row>
    <row r="235" spans="1:5" ht="14.25" customHeight="1" x14ac:dyDescent="0.35">
      <c r="A235" s="8">
        <v>155.85000600000001</v>
      </c>
      <c r="B235" s="8">
        <v>87.300003000000004</v>
      </c>
      <c r="C235" s="8">
        <f t="shared" ref="C235:D235" si="233">LN(A235/A234)</f>
        <v>5.3710875486009856E-2</v>
      </c>
      <c r="D235" s="8">
        <f t="shared" si="233"/>
        <v>2.4936066613157715E-2</v>
      </c>
      <c r="E235" s="8">
        <f t="shared" si="0"/>
        <v>3.9323471049583787E-2</v>
      </c>
    </row>
    <row r="236" spans="1:5" ht="14.25" customHeight="1" x14ac:dyDescent="0.35">
      <c r="A236" s="8">
        <v>156</v>
      </c>
      <c r="B236" s="8">
        <v>83.400002000000001</v>
      </c>
      <c r="C236" s="8">
        <f t="shared" ref="C236:D236" si="234">LN(A236/A235)</f>
        <v>9.6196253763530955E-4</v>
      </c>
      <c r="D236" s="8">
        <f t="shared" si="234"/>
        <v>-4.5702163864300982E-2</v>
      </c>
      <c r="E236" s="8">
        <f t="shared" si="0"/>
        <v>-2.2370100663332837E-2</v>
      </c>
    </row>
    <row r="237" spans="1:5" ht="14.25" customHeight="1" x14ac:dyDescent="0.35">
      <c r="A237" s="8">
        <v>152.25</v>
      </c>
      <c r="B237" s="8">
        <v>79.400002000000001</v>
      </c>
      <c r="C237" s="8">
        <f t="shared" ref="C237:D237" si="235">LN(A237/A236)</f>
        <v>-2.4332100659530669E-2</v>
      </c>
      <c r="D237" s="8">
        <f t="shared" si="235"/>
        <v>-4.914993990350959E-2</v>
      </c>
      <c r="E237" s="8">
        <f t="shared" si="0"/>
        <v>-3.6741020281520126E-2</v>
      </c>
    </row>
    <row r="238" spans="1:5" ht="14.25" customHeight="1" x14ac:dyDescent="0.35">
      <c r="A238" s="8">
        <v>146.050003</v>
      </c>
      <c r="B238" s="8">
        <v>73</v>
      </c>
      <c r="C238" s="8">
        <f t="shared" ref="C238:D238" si="236">LN(A238/A237)</f>
        <v>-4.1574857215346005E-2</v>
      </c>
      <c r="D238" s="8">
        <f t="shared" si="236"/>
        <v>-8.4038952293615438E-2</v>
      </c>
      <c r="E238" s="8">
        <f t="shared" si="0"/>
        <v>-6.2806904754480725E-2</v>
      </c>
    </row>
    <row r="239" spans="1:5" ht="14.25" customHeight="1" x14ac:dyDescent="0.35">
      <c r="A239" s="8">
        <v>147.75</v>
      </c>
      <c r="B239" s="8">
        <v>73.25</v>
      </c>
      <c r="C239" s="8">
        <f t="shared" ref="C239:D239" si="237">LN(A239/A238)</f>
        <v>1.1572606911547156E-2</v>
      </c>
      <c r="D239" s="8">
        <f t="shared" si="237"/>
        <v>3.4188067487854611E-3</v>
      </c>
      <c r="E239" s="8">
        <f t="shared" si="0"/>
        <v>7.4957068301663085E-3</v>
      </c>
    </row>
    <row r="240" spans="1:5" ht="14.25" customHeight="1" x14ac:dyDescent="0.35">
      <c r="A240" s="8">
        <v>143.64999399999999</v>
      </c>
      <c r="B240" s="8">
        <v>72.150002000000001</v>
      </c>
      <c r="C240" s="8">
        <f t="shared" ref="C240:D240" si="238">LN(A240/A239)</f>
        <v>-2.8141912629096509E-2</v>
      </c>
      <c r="D240" s="8">
        <f t="shared" si="238"/>
        <v>-1.5130934957269505E-2</v>
      </c>
      <c r="E240" s="8">
        <f t="shared" si="0"/>
        <v>-2.1636423793183007E-2</v>
      </c>
    </row>
    <row r="241" spans="1:5" ht="14.25" customHeight="1" x14ac:dyDescent="0.35">
      <c r="A241" s="8">
        <v>144.64999399999999</v>
      </c>
      <c r="B241" s="8">
        <v>72.400002000000001</v>
      </c>
      <c r="C241" s="8">
        <f t="shared" ref="C241:D241" si="239">LN(A241/A240)</f>
        <v>6.9372462855990689E-3</v>
      </c>
      <c r="D241" s="8">
        <f t="shared" si="239"/>
        <v>3.4590140760723926E-3</v>
      </c>
      <c r="E241" s="8">
        <f t="shared" si="0"/>
        <v>5.1981301808357305E-3</v>
      </c>
    </row>
    <row r="242" spans="1:5" ht="14.25" customHeight="1" x14ac:dyDescent="0.35">
      <c r="A242" s="8">
        <v>146.85000600000001</v>
      </c>
      <c r="B242" s="8">
        <v>72.25</v>
      </c>
      <c r="C242" s="8">
        <f t="shared" ref="C242:D242" si="240">LN(A242/A241)</f>
        <v>1.5094708559936613E-2</v>
      </c>
      <c r="D242" s="8">
        <f t="shared" si="240"/>
        <v>-2.0740000234381693E-3</v>
      </c>
      <c r="E242" s="8">
        <f t="shared" si="0"/>
        <v>6.5103542682492218E-3</v>
      </c>
    </row>
    <row r="243" spans="1:5" ht="14.25" customHeight="1" x14ac:dyDescent="0.35">
      <c r="A243" s="8">
        <v>145.85000600000001</v>
      </c>
      <c r="B243" s="8">
        <v>71.699996999999996</v>
      </c>
      <c r="C243" s="8">
        <f t="shared" ref="C243:D243" si="241">LN(A243/A242)</f>
        <v>-6.8329610507614595E-3</v>
      </c>
      <c r="D243" s="8">
        <f t="shared" si="241"/>
        <v>-7.6416212279720288E-3</v>
      </c>
      <c r="E243" s="8">
        <f t="shared" si="0"/>
        <v>-7.2372911393667437E-3</v>
      </c>
    </row>
    <row r="244" spans="1:5" ht="14.25" customHeight="1" x14ac:dyDescent="0.35">
      <c r="A244" s="8">
        <v>146.25</v>
      </c>
      <c r="B244" s="8">
        <v>70.349997999999999</v>
      </c>
      <c r="C244" s="8">
        <f t="shared" ref="C244:D244" si="242">LN(A244/A243)</f>
        <v>2.7387486600806226E-3</v>
      </c>
      <c r="D244" s="8">
        <f t="shared" si="242"/>
        <v>-1.9007950633454018E-2</v>
      </c>
      <c r="E244" s="8">
        <f t="shared" si="0"/>
        <v>-8.1346009866866981E-3</v>
      </c>
    </row>
    <row r="245" spans="1:5" ht="14.25" customHeight="1" x14ac:dyDescent="0.35">
      <c r="A245" s="8">
        <v>150.35000600000001</v>
      </c>
      <c r="B245" s="8">
        <v>69.300003000000004</v>
      </c>
      <c r="C245" s="8">
        <f t="shared" ref="C245:D245" si="243">LN(A245/A244)</f>
        <v>2.7648463229455494E-2</v>
      </c>
      <c r="D245" s="8">
        <f t="shared" si="243"/>
        <v>-1.5037805645215556E-2</v>
      </c>
      <c r="E245" s="8">
        <f t="shared" si="0"/>
        <v>6.3053287921199692E-3</v>
      </c>
    </row>
    <row r="246" spans="1:5" ht="14.25" customHeight="1" x14ac:dyDescent="0.35">
      <c r="A246" s="8">
        <v>149.89999399999999</v>
      </c>
      <c r="B246" s="8">
        <v>71.650002000000001</v>
      </c>
      <c r="C246" s="8">
        <f t="shared" ref="C246:D246" si="244">LN(A246/A245)</f>
        <v>-2.9975842595545924E-3</v>
      </c>
      <c r="D246" s="8">
        <f t="shared" si="244"/>
        <v>3.3348232701748769E-2</v>
      </c>
      <c r="E246" s="8">
        <f t="shared" si="0"/>
        <v>1.5175324221097089E-2</v>
      </c>
    </row>
    <row r="247" spans="1:5" ht="14.25" customHeight="1" x14ac:dyDescent="0.35">
      <c r="A247" s="8">
        <v>148</v>
      </c>
      <c r="B247" s="8">
        <v>70.75</v>
      </c>
      <c r="C247" s="8">
        <f t="shared" ref="C247:D247" si="245">LN(A247/A246)</f>
        <v>-1.2756091317751661E-2</v>
      </c>
      <c r="D247" s="8">
        <f t="shared" si="245"/>
        <v>-1.264064566430176E-2</v>
      </c>
      <c r="E247" s="8">
        <f t="shared" si="0"/>
        <v>-1.269836849102671E-2</v>
      </c>
    </row>
    <row r="248" spans="1:5" ht="14.25" customHeight="1" x14ac:dyDescent="0.3"/>
    <row r="249" spans="1:5" ht="14.25" customHeight="1" x14ac:dyDescent="0.3"/>
    <row r="250" spans="1:5" ht="14.25" customHeight="1" x14ac:dyDescent="0.3"/>
    <row r="251" spans="1:5" ht="14.25" customHeight="1" x14ac:dyDescent="0.3"/>
    <row r="252" spans="1:5" ht="14.25" customHeight="1" x14ac:dyDescent="0.3"/>
    <row r="253" spans="1:5" ht="14.25" customHeight="1" x14ac:dyDescent="0.3"/>
    <row r="254" spans="1:5" ht="14.25" customHeight="1" x14ac:dyDescent="0.3"/>
    <row r="255" spans="1:5" ht="14.25" customHeight="1" x14ac:dyDescent="0.3"/>
    <row r="256" spans="1:5"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workbookViewId="0"/>
  </sheetViews>
  <sheetFormatPr defaultColWidth="12.6640625" defaultRowHeight="15" customHeight="1" x14ac:dyDescent="0.3"/>
  <cols>
    <col min="1" max="7" width="7.6640625" customWidth="1"/>
    <col min="8" max="8" width="14.6640625" customWidth="1"/>
    <col min="9" max="9" width="12.1640625" customWidth="1"/>
    <col min="10" max="26" width="7.6640625" customWidth="1"/>
  </cols>
  <sheetData>
    <row r="1" spans="1:9" ht="14.25" customHeight="1" x14ac:dyDescent="0.35">
      <c r="A1" s="5" t="s">
        <v>43</v>
      </c>
      <c r="B1" s="5" t="s">
        <v>49</v>
      </c>
      <c r="C1" s="8" t="s">
        <v>45</v>
      </c>
      <c r="D1" s="8" t="s">
        <v>50</v>
      </c>
      <c r="E1" s="8" t="s">
        <v>47</v>
      </c>
    </row>
    <row r="2" spans="1:9" ht="14.25" customHeight="1" x14ac:dyDescent="0.35">
      <c r="A2" s="8">
        <v>1388</v>
      </c>
      <c r="B2" s="8">
        <v>107.900002</v>
      </c>
      <c r="C2" s="8">
        <v>0</v>
      </c>
      <c r="D2" s="8">
        <v>0</v>
      </c>
      <c r="E2" s="8">
        <f t="shared" ref="E2:E247" si="0">(0.5*C2)+(0.5*D2)</f>
        <v>0</v>
      </c>
    </row>
    <row r="3" spans="1:9" ht="14.25" customHeight="1" x14ac:dyDescent="0.35">
      <c r="A3" s="8">
        <v>1394.9499510000001</v>
      </c>
      <c r="B3" s="8">
        <v>105.25</v>
      </c>
      <c r="C3" s="8">
        <f t="shared" ref="C3:D3" si="1">LN(A3/A2)</f>
        <v>4.9946751257513187E-3</v>
      </c>
      <c r="D3" s="8">
        <f t="shared" si="1"/>
        <v>-2.486641823727918E-2</v>
      </c>
      <c r="E3" s="8">
        <f t="shared" si="0"/>
        <v>-9.9358715557639303E-3</v>
      </c>
    </row>
    <row r="4" spans="1:9" ht="14.25" customHeight="1" x14ac:dyDescent="0.35">
      <c r="A4" s="8">
        <v>1416.8000489999999</v>
      </c>
      <c r="B4" s="8">
        <v>107.300003</v>
      </c>
      <c r="C4" s="8">
        <f t="shared" ref="C4:D4" si="2">LN(A4/A3)</f>
        <v>1.5542304861102118E-2</v>
      </c>
      <c r="D4" s="8">
        <f t="shared" si="2"/>
        <v>1.9290205033155212E-2</v>
      </c>
      <c r="E4" s="8">
        <f t="shared" si="0"/>
        <v>1.7416254947128666E-2</v>
      </c>
    </row>
    <row r="5" spans="1:9" ht="14.25" customHeight="1" x14ac:dyDescent="0.35">
      <c r="A5" s="8">
        <v>1445</v>
      </c>
      <c r="B5" s="8">
        <v>106.25</v>
      </c>
      <c r="C5" s="8">
        <f t="shared" ref="C5:D5" si="3">LN(A5/A4)</f>
        <v>1.9708479492929174E-2</v>
      </c>
      <c r="D5" s="8">
        <f t="shared" si="3"/>
        <v>-9.8338697911197082E-3</v>
      </c>
      <c r="E5" s="8">
        <f t="shared" si="0"/>
        <v>4.937304850904733E-3</v>
      </c>
    </row>
    <row r="6" spans="1:9" ht="14.25" customHeight="1" x14ac:dyDescent="0.35">
      <c r="A6" s="8">
        <v>1439.6999510000001</v>
      </c>
      <c r="B6" s="8">
        <v>105</v>
      </c>
      <c r="C6" s="8">
        <f t="shared" ref="C6:D6" si="4">LN(A6/A5)</f>
        <v>-3.6745970490919501E-3</v>
      </c>
      <c r="D6" s="8">
        <f t="shared" si="4"/>
        <v>-1.1834457647002796E-2</v>
      </c>
      <c r="E6" s="8">
        <f t="shared" si="0"/>
        <v>-7.7545273480473728E-3</v>
      </c>
    </row>
    <row r="7" spans="1:9" ht="14.25" customHeight="1" x14ac:dyDescent="0.35">
      <c r="A7" s="8">
        <v>1423.849976</v>
      </c>
      <c r="B7" s="8">
        <v>100.75</v>
      </c>
      <c r="C7" s="8">
        <f t="shared" ref="C7:D7" si="5">LN(A7/A6)</f>
        <v>-1.1070271008219229E-2</v>
      </c>
      <c r="D7" s="8">
        <f t="shared" si="5"/>
        <v>-4.1318149330730976E-2</v>
      </c>
      <c r="E7" s="8">
        <f t="shared" si="0"/>
        <v>-2.6194210169475103E-2</v>
      </c>
      <c r="H7" s="32" t="s">
        <v>19</v>
      </c>
      <c r="I7" s="32">
        <f>AVERAGE(E2:E247)</f>
        <v>-6.6251326344859214E-4</v>
      </c>
    </row>
    <row r="8" spans="1:9" ht="14.25" customHeight="1" x14ac:dyDescent="0.35">
      <c r="A8" s="8">
        <v>1384.8000489999999</v>
      </c>
      <c r="B8" s="8">
        <v>90.199996999999996</v>
      </c>
      <c r="C8" s="8">
        <f t="shared" ref="C8:D8" si="6">LN(A8/A7)</f>
        <v>-2.7808693243051592E-2</v>
      </c>
      <c r="D8" s="8">
        <f t="shared" si="6"/>
        <v>-0.11061280701763855</v>
      </c>
      <c r="E8" s="8">
        <f t="shared" si="0"/>
        <v>-6.921075013034507E-2</v>
      </c>
      <c r="H8" s="32" t="s">
        <v>32</v>
      </c>
      <c r="I8" s="32">
        <f>_xlfn.VAR.S(E2:E247)</f>
        <v>2.5416132605060555E-4</v>
      </c>
    </row>
    <row r="9" spans="1:9" ht="14.25" customHeight="1" x14ac:dyDescent="0.35">
      <c r="A9" s="8">
        <v>1380.9499510000001</v>
      </c>
      <c r="B9" s="8">
        <v>97.75</v>
      </c>
      <c r="C9" s="8">
        <f t="shared" ref="C9:D9" si="7">LN(A9/A8)</f>
        <v>-2.7841276232195367E-3</v>
      </c>
      <c r="D9" s="8">
        <f t="shared" si="7"/>
        <v>8.038380505632127E-2</v>
      </c>
      <c r="E9" s="8">
        <f t="shared" si="0"/>
        <v>3.8799838716550863E-2</v>
      </c>
      <c r="H9" s="32" t="s">
        <v>48</v>
      </c>
      <c r="I9" s="32">
        <f>CORREL(A2:A247,B2:B247)</f>
        <v>-8.8399752805904064E-2</v>
      </c>
    </row>
    <row r="10" spans="1:9" ht="14.25" customHeight="1" x14ac:dyDescent="0.35">
      <c r="A10" s="8">
        <v>1404</v>
      </c>
      <c r="B10" s="8">
        <v>99.449996999999996</v>
      </c>
      <c r="C10" s="8">
        <f t="shared" ref="C10:D10" si="8">LN(A10/A9)</f>
        <v>1.6553672962806017E-2</v>
      </c>
      <c r="D10" s="8">
        <f t="shared" si="8"/>
        <v>1.7241776268593065E-2</v>
      </c>
      <c r="E10" s="8">
        <f t="shared" si="0"/>
        <v>1.6897724615699543E-2</v>
      </c>
    </row>
    <row r="11" spans="1:9" ht="14.25" customHeight="1" x14ac:dyDescent="0.35">
      <c r="A11" s="8">
        <v>1421</v>
      </c>
      <c r="B11" s="8">
        <v>97.5</v>
      </c>
      <c r="C11" s="8">
        <f t="shared" ref="C11:D11" si="9">LN(A11/A10)</f>
        <v>1.2035543511344312E-2</v>
      </c>
      <c r="D11" s="8">
        <f t="shared" si="9"/>
        <v>-1.9802597130266691E-2</v>
      </c>
      <c r="E11" s="8">
        <f t="shared" si="0"/>
        <v>-3.8835268094611899E-3</v>
      </c>
    </row>
    <row r="12" spans="1:9" ht="14.25" customHeight="1" x14ac:dyDescent="0.35">
      <c r="A12" s="8">
        <v>1434.75</v>
      </c>
      <c r="B12" s="8">
        <v>97.400002000000001</v>
      </c>
      <c r="C12" s="8">
        <f t="shared" ref="C12:D12" si="10">LN(A12/A11)</f>
        <v>9.6297688913712324E-3</v>
      </c>
      <c r="D12" s="8">
        <f t="shared" si="10"/>
        <v>-1.0261468214313842E-3</v>
      </c>
      <c r="E12" s="8">
        <f t="shared" si="0"/>
        <v>4.3018110349699237E-3</v>
      </c>
    </row>
    <row r="13" spans="1:9" ht="14.25" customHeight="1" x14ac:dyDescent="0.35">
      <c r="A13" s="8">
        <v>1439.900024</v>
      </c>
      <c r="B13" s="8">
        <v>97.449996999999996</v>
      </c>
      <c r="C13" s="8">
        <f t="shared" ref="C13:D13" si="11">LN(A13/A12)</f>
        <v>3.5830653935769586E-3</v>
      </c>
      <c r="D13" s="8">
        <f t="shared" si="11"/>
        <v>5.1316398618125717E-4</v>
      </c>
      <c r="E13" s="8">
        <f t="shared" si="0"/>
        <v>2.048114689879108E-3</v>
      </c>
    </row>
    <row r="14" spans="1:9" ht="14.25" customHeight="1" x14ac:dyDescent="0.35">
      <c r="A14" s="8">
        <v>1444</v>
      </c>
      <c r="B14" s="8">
        <v>96.199996999999996</v>
      </c>
      <c r="C14" s="8">
        <f t="shared" ref="C14:D14" si="12">LN(A14/A13)</f>
        <v>2.8433570707227006E-3</v>
      </c>
      <c r="D14" s="8">
        <f t="shared" si="12"/>
        <v>-1.2910068681922302E-2</v>
      </c>
      <c r="E14" s="8">
        <f t="shared" si="0"/>
        <v>-5.0333558055998002E-3</v>
      </c>
    </row>
    <row r="15" spans="1:9" ht="14.25" customHeight="1" x14ac:dyDescent="0.35">
      <c r="A15" s="8">
        <v>1443</v>
      </c>
      <c r="B15" s="8">
        <v>95.699996999999996</v>
      </c>
      <c r="C15" s="8">
        <f t="shared" ref="C15:D15" si="13">LN(A15/A14)</f>
        <v>-6.9276067890071597E-4</v>
      </c>
      <c r="D15" s="8">
        <f t="shared" si="13"/>
        <v>-5.2110593756833816E-3</v>
      </c>
      <c r="E15" s="8">
        <f t="shared" si="0"/>
        <v>-2.9519100272920487E-3</v>
      </c>
    </row>
    <row r="16" spans="1:9" ht="14.25" customHeight="1" x14ac:dyDescent="0.35">
      <c r="A16" s="8">
        <v>1438</v>
      </c>
      <c r="B16" s="8">
        <v>97.199996999999996</v>
      </c>
      <c r="C16" s="8">
        <f t="shared" ref="C16:D16" si="14">LN(A16/A15)</f>
        <v>-3.4710204928788554E-3</v>
      </c>
      <c r="D16" s="8">
        <f t="shared" si="14"/>
        <v>1.555241349124967E-2</v>
      </c>
      <c r="E16" s="8">
        <f t="shared" si="0"/>
        <v>6.0406964991854073E-3</v>
      </c>
    </row>
    <row r="17" spans="1:5" ht="14.25" customHeight="1" x14ac:dyDescent="0.35">
      <c r="A17" s="8">
        <v>1430.75</v>
      </c>
      <c r="B17" s="8">
        <v>95.349997999999999</v>
      </c>
      <c r="C17" s="8">
        <f t="shared" ref="C17:D17" si="15">LN(A17/A16)</f>
        <v>-5.0544769917803952E-3</v>
      </c>
      <c r="D17" s="8">
        <f t="shared" si="15"/>
        <v>-1.9216369531121488E-2</v>
      </c>
      <c r="E17" s="8">
        <f t="shared" si="0"/>
        <v>-1.2135423261450942E-2</v>
      </c>
    </row>
    <row r="18" spans="1:5" ht="14.25" customHeight="1" x14ac:dyDescent="0.35">
      <c r="A18" s="8">
        <v>1440</v>
      </c>
      <c r="B18" s="8">
        <v>95.5</v>
      </c>
      <c r="C18" s="8">
        <f t="shared" ref="C18:D18" si="16">LN(A18/A17)</f>
        <v>6.4443312808346543E-3</v>
      </c>
      <c r="D18" s="8">
        <f t="shared" si="16"/>
        <v>1.5719364156106131E-3</v>
      </c>
      <c r="E18" s="8">
        <f t="shared" si="0"/>
        <v>4.0081338482226333E-3</v>
      </c>
    </row>
    <row r="19" spans="1:5" ht="14.25" customHeight="1" x14ac:dyDescent="0.35">
      <c r="A19" s="8">
        <v>1432.599976</v>
      </c>
      <c r="B19" s="8">
        <v>95.099997999999999</v>
      </c>
      <c r="C19" s="8">
        <f t="shared" ref="C19:D19" si="17">LN(A19/A18)</f>
        <v>-5.1521551424528944E-3</v>
      </c>
      <c r="D19" s="8">
        <f t="shared" si="17"/>
        <v>-4.1972989658343477E-3</v>
      </c>
      <c r="E19" s="8">
        <f t="shared" si="0"/>
        <v>-4.6747270541436211E-3</v>
      </c>
    </row>
    <row r="20" spans="1:5" ht="14.25" customHeight="1" x14ac:dyDescent="0.35">
      <c r="A20" s="8">
        <v>1442</v>
      </c>
      <c r="B20" s="8">
        <v>94.949996999999996</v>
      </c>
      <c r="C20" s="8">
        <f t="shared" ref="C20:D20" si="18">LN(A20/A19)</f>
        <v>6.5400804173008633E-3</v>
      </c>
      <c r="D20" s="8">
        <f t="shared" si="18"/>
        <v>-1.5785428581324228E-3</v>
      </c>
      <c r="E20" s="8">
        <f t="shared" si="0"/>
        <v>2.4807687795842205E-3</v>
      </c>
    </row>
    <row r="21" spans="1:5" ht="14.25" customHeight="1" x14ac:dyDescent="0.35">
      <c r="A21" s="8">
        <v>1464.900024</v>
      </c>
      <c r="B21" s="8">
        <v>94.349997999999999</v>
      </c>
      <c r="C21" s="8">
        <f t="shared" ref="C21:D21" si="19">LN(A21/A20)</f>
        <v>1.5755958274200687E-2</v>
      </c>
      <c r="D21" s="8">
        <f t="shared" si="19"/>
        <v>-6.3391550458270305E-3</v>
      </c>
      <c r="E21" s="8">
        <f t="shared" si="0"/>
        <v>4.7084016141868282E-3</v>
      </c>
    </row>
    <row r="22" spans="1:5" ht="14.25" customHeight="1" x14ac:dyDescent="0.35">
      <c r="A22" s="8">
        <v>1487.6999510000001</v>
      </c>
      <c r="B22" s="8">
        <v>95.650002000000001</v>
      </c>
      <c r="C22" s="8">
        <f t="shared" ref="C22:D22" si="20">LN(A22/A21)</f>
        <v>1.5444273107354243E-2</v>
      </c>
      <c r="D22" s="8">
        <f t="shared" si="20"/>
        <v>1.3684466178937081E-2</v>
      </c>
      <c r="E22" s="8">
        <f t="shared" si="0"/>
        <v>1.4564369643145662E-2</v>
      </c>
    </row>
    <row r="23" spans="1:5" ht="14.25" customHeight="1" x14ac:dyDescent="0.35">
      <c r="A23" s="8">
        <v>1496.900024</v>
      </c>
      <c r="B23" s="8">
        <v>94.75</v>
      </c>
      <c r="C23" s="8">
        <f t="shared" ref="C23:D23" si="21">LN(A23/A22)</f>
        <v>6.1650487278758371E-3</v>
      </c>
      <c r="D23" s="8">
        <f t="shared" si="21"/>
        <v>-9.4538728332920399E-3</v>
      </c>
      <c r="E23" s="8">
        <f t="shared" si="0"/>
        <v>-1.6444120527081014E-3</v>
      </c>
    </row>
    <row r="24" spans="1:5" ht="14.25" customHeight="1" x14ac:dyDescent="0.35">
      <c r="A24" s="8">
        <v>1488</v>
      </c>
      <c r="B24" s="8">
        <v>92.949996999999996</v>
      </c>
      <c r="C24" s="8">
        <f t="shared" ref="C24:D24" si="22">LN(A24/A23)</f>
        <v>-5.9633825612879898E-3</v>
      </c>
      <c r="D24" s="8">
        <f t="shared" si="22"/>
        <v>-1.9180162070500151E-2</v>
      </c>
      <c r="E24" s="8">
        <f t="shared" si="0"/>
        <v>-1.257177231589407E-2</v>
      </c>
    </row>
    <row r="25" spans="1:5" ht="14.25" customHeight="1" x14ac:dyDescent="0.35">
      <c r="A25" s="8">
        <v>1471.650024</v>
      </c>
      <c r="B25" s="8">
        <v>91.900002000000001</v>
      </c>
      <c r="C25" s="8">
        <f t="shared" ref="C25:D25" si="23">LN(A25/A24)</f>
        <v>-1.1048699807302262E-2</v>
      </c>
      <c r="D25" s="8">
        <f t="shared" si="23"/>
        <v>-1.1360630767608761E-2</v>
      </c>
      <c r="E25" s="8">
        <f t="shared" si="0"/>
        <v>-1.1204665287455512E-2</v>
      </c>
    </row>
    <row r="26" spans="1:5" ht="14.25" customHeight="1" x14ac:dyDescent="0.35">
      <c r="A26" s="8">
        <v>1502.849976</v>
      </c>
      <c r="B26" s="8">
        <v>90.5</v>
      </c>
      <c r="C26" s="8">
        <f t="shared" ref="C26:D26" si="24">LN(A26/A25)</f>
        <v>2.0979052817989011E-2</v>
      </c>
      <c r="D26" s="8">
        <f t="shared" si="24"/>
        <v>-1.5351200418546321E-2</v>
      </c>
      <c r="E26" s="8">
        <f t="shared" si="0"/>
        <v>2.8139261997213449E-3</v>
      </c>
    </row>
    <row r="27" spans="1:5" ht="14.25" customHeight="1" x14ac:dyDescent="0.35">
      <c r="A27" s="8">
        <v>1511.650024</v>
      </c>
      <c r="B27" s="8">
        <v>91.199996999999996</v>
      </c>
      <c r="C27" s="8">
        <f t="shared" ref="C27:D27" si="25">LN(A27/A26)</f>
        <v>5.8384959349904609E-3</v>
      </c>
      <c r="D27" s="8">
        <f t="shared" si="25"/>
        <v>7.7050134796678828E-3</v>
      </c>
      <c r="E27" s="8">
        <f t="shared" si="0"/>
        <v>6.7717547073291723E-3</v>
      </c>
    </row>
    <row r="28" spans="1:5" ht="14.25" customHeight="1" x14ac:dyDescent="0.35">
      <c r="A28" s="8">
        <v>1501</v>
      </c>
      <c r="B28" s="8">
        <v>93.699996999999996</v>
      </c>
      <c r="C28" s="8">
        <f t="shared" ref="C28:D28" si="26">LN(A28/A27)</f>
        <v>-7.0702327052524112E-3</v>
      </c>
      <c r="D28" s="8">
        <f t="shared" si="26"/>
        <v>2.704329304175181E-2</v>
      </c>
      <c r="E28" s="8">
        <f t="shared" si="0"/>
        <v>9.9865301682496993E-3</v>
      </c>
    </row>
    <row r="29" spans="1:5" ht="14.25" customHeight="1" x14ac:dyDescent="0.35">
      <c r="A29" s="8">
        <v>1494.349976</v>
      </c>
      <c r="B29" s="8">
        <v>93.5</v>
      </c>
      <c r="C29" s="8">
        <f t="shared" ref="C29:D29" si="27">LN(A29/A28)</f>
        <v>-4.4402390232293129E-3</v>
      </c>
      <c r="D29" s="8">
        <f t="shared" si="27"/>
        <v>-2.136720932658865E-3</v>
      </c>
      <c r="E29" s="8">
        <f t="shared" si="0"/>
        <v>-3.288479977944089E-3</v>
      </c>
    </row>
    <row r="30" spans="1:5" ht="14.25" customHeight="1" x14ac:dyDescent="0.35">
      <c r="A30" s="8">
        <v>1467.900024</v>
      </c>
      <c r="B30" s="8">
        <v>90.150002000000001</v>
      </c>
      <c r="C30" s="8">
        <f t="shared" ref="C30:D30" si="28">LN(A30/A29)</f>
        <v>-1.7858489297157543E-2</v>
      </c>
      <c r="D30" s="8">
        <f t="shared" si="28"/>
        <v>-3.64864644600685E-2</v>
      </c>
      <c r="E30" s="8">
        <f t="shared" si="0"/>
        <v>-2.7172476878613024E-2</v>
      </c>
    </row>
    <row r="31" spans="1:5" ht="14.25" customHeight="1" x14ac:dyDescent="0.35">
      <c r="A31" s="8">
        <v>1481</v>
      </c>
      <c r="B31" s="8">
        <v>88.849997999999999</v>
      </c>
      <c r="C31" s="8">
        <f t="shared" ref="C31:D31" si="29">LN(A31/A30)</f>
        <v>8.8847109547238162E-3</v>
      </c>
      <c r="D31" s="8">
        <f t="shared" si="29"/>
        <v>-1.4525439743760823E-2</v>
      </c>
      <c r="E31" s="8">
        <f t="shared" si="0"/>
        <v>-2.8203643945185035E-3</v>
      </c>
    </row>
    <row r="32" spans="1:5" ht="14.25" customHeight="1" x14ac:dyDescent="0.35">
      <c r="A32" s="8">
        <v>1471.900024</v>
      </c>
      <c r="B32" s="8">
        <v>85.699996999999996</v>
      </c>
      <c r="C32" s="8">
        <f t="shared" ref="C32:D32" si="30">LN(A32/A31)</f>
        <v>-6.1634357638023496E-3</v>
      </c>
      <c r="D32" s="8">
        <f t="shared" si="30"/>
        <v>-3.6096741492912886E-2</v>
      </c>
      <c r="E32" s="8">
        <f t="shared" si="0"/>
        <v>-2.1130088628357618E-2</v>
      </c>
    </row>
    <row r="33" spans="1:5" ht="14.25" customHeight="1" x14ac:dyDescent="0.35">
      <c r="A33" s="8">
        <v>1401.3000489999999</v>
      </c>
      <c r="B33" s="8">
        <v>83.800003000000004</v>
      </c>
      <c r="C33" s="8">
        <f t="shared" ref="C33:D33" si="31">LN(A33/A32)</f>
        <v>-4.915368736029492E-2</v>
      </c>
      <c r="D33" s="8">
        <f t="shared" si="31"/>
        <v>-2.2419747310339695E-2</v>
      </c>
      <c r="E33" s="8">
        <f t="shared" si="0"/>
        <v>-3.5786717335317311E-2</v>
      </c>
    </row>
    <row r="34" spans="1:5" ht="14.25" customHeight="1" x14ac:dyDescent="0.35">
      <c r="A34" s="8">
        <v>1408.75</v>
      </c>
      <c r="B34" s="8">
        <v>84.5</v>
      </c>
      <c r="C34" s="8">
        <f t="shared" ref="C34:D34" si="32">LN(A34/A33)</f>
        <v>5.3023742102844221E-3</v>
      </c>
      <c r="D34" s="8">
        <f t="shared" si="32"/>
        <v>8.3184910755687153E-3</v>
      </c>
      <c r="E34" s="8">
        <f t="shared" si="0"/>
        <v>6.8104326429265687E-3</v>
      </c>
    </row>
    <row r="35" spans="1:5" ht="14.25" customHeight="1" x14ac:dyDescent="0.35">
      <c r="A35" s="8">
        <v>1482.5</v>
      </c>
      <c r="B35" s="8">
        <v>85.699996999999996</v>
      </c>
      <c r="C35" s="8">
        <f t="shared" ref="C35:D35" si="33">LN(A35/A34)</f>
        <v>5.1027065517894481E-2</v>
      </c>
      <c r="D35" s="8">
        <f t="shared" si="33"/>
        <v>1.4101256234771015E-2</v>
      </c>
      <c r="E35" s="8">
        <f t="shared" si="0"/>
        <v>3.2564160876332751E-2</v>
      </c>
    </row>
    <row r="36" spans="1:5" ht="14.25" customHeight="1" x14ac:dyDescent="0.35">
      <c r="A36" s="8">
        <v>1578.5</v>
      </c>
      <c r="B36" s="8">
        <v>87.099997999999999</v>
      </c>
      <c r="C36" s="8">
        <f t="shared" ref="C36:D36" si="34">LN(A36/A35)</f>
        <v>6.2745177126165882E-2</v>
      </c>
      <c r="D36" s="8">
        <f t="shared" si="34"/>
        <v>1.620407029844528E-2</v>
      </c>
      <c r="E36" s="8">
        <f t="shared" si="0"/>
        <v>3.9474623712305583E-2</v>
      </c>
    </row>
    <row r="37" spans="1:5" ht="14.25" customHeight="1" x14ac:dyDescent="0.35">
      <c r="A37" s="8">
        <v>1581.6999510000001</v>
      </c>
      <c r="B37" s="8">
        <v>86.699996999999996</v>
      </c>
      <c r="C37" s="8">
        <f t="shared" ref="C37:D37" si="35">LN(A37/A36)</f>
        <v>2.0251579920702264E-3</v>
      </c>
      <c r="D37" s="8">
        <f t="shared" si="35"/>
        <v>-4.6030117119249744E-3</v>
      </c>
      <c r="E37" s="8">
        <f t="shared" si="0"/>
        <v>-1.288926859927374E-3</v>
      </c>
    </row>
    <row r="38" spans="1:5" ht="14.25" customHeight="1" x14ac:dyDescent="0.35">
      <c r="A38" s="8">
        <v>1588</v>
      </c>
      <c r="B38" s="8">
        <v>88.199996999999996</v>
      </c>
      <c r="C38" s="8">
        <f t="shared" ref="C38:D38" si="36">LN(A38/A37)</f>
        <v>3.975175816964327E-3</v>
      </c>
      <c r="D38" s="8">
        <f t="shared" si="36"/>
        <v>1.7153079814720133E-2</v>
      </c>
      <c r="E38" s="8">
        <f t="shared" si="0"/>
        <v>1.056412781584223E-2</v>
      </c>
    </row>
    <row r="39" spans="1:5" ht="14.25" customHeight="1" x14ac:dyDescent="0.35">
      <c r="A39" s="8">
        <v>1618.25</v>
      </c>
      <c r="B39" s="8">
        <v>92</v>
      </c>
      <c r="C39" s="8">
        <f t="shared" ref="C39:D39" si="37">LN(A39/A38)</f>
        <v>1.8869955618538565E-2</v>
      </c>
      <c r="D39" s="8">
        <f t="shared" si="37"/>
        <v>4.2181648049900732E-2</v>
      </c>
      <c r="E39" s="8">
        <f t="shared" si="0"/>
        <v>3.052580183421965E-2</v>
      </c>
    </row>
    <row r="40" spans="1:5" ht="14.25" customHeight="1" x14ac:dyDescent="0.35">
      <c r="A40" s="8">
        <v>1631.650024</v>
      </c>
      <c r="B40" s="8">
        <v>90.300003000000004</v>
      </c>
      <c r="C40" s="8">
        <f t="shared" ref="C40:D40" si="38">LN(A40/A39)</f>
        <v>8.2464690231534247E-3</v>
      </c>
      <c r="D40" s="8">
        <f t="shared" si="38"/>
        <v>-1.8651083403509731E-2</v>
      </c>
      <c r="E40" s="8">
        <f t="shared" si="0"/>
        <v>-5.2023071901781534E-3</v>
      </c>
    </row>
    <row r="41" spans="1:5" ht="14.25" customHeight="1" x14ac:dyDescent="0.35">
      <c r="A41" s="8">
        <v>1628</v>
      </c>
      <c r="B41" s="8">
        <v>88.800003000000004</v>
      </c>
      <c r="C41" s="8">
        <f t="shared" ref="C41:D41" si="39">LN(A41/A40)</f>
        <v>-2.2395198862873284E-3</v>
      </c>
      <c r="D41" s="8">
        <f t="shared" si="39"/>
        <v>-1.6750809863623005E-2</v>
      </c>
      <c r="E41" s="8">
        <f t="shared" si="0"/>
        <v>-9.495164874955166E-3</v>
      </c>
    </row>
    <row r="42" spans="1:5" ht="14.25" customHeight="1" x14ac:dyDescent="0.35">
      <c r="A42" s="8">
        <v>1614.849976</v>
      </c>
      <c r="B42" s="8">
        <v>90.400002000000001</v>
      </c>
      <c r="C42" s="8">
        <f t="shared" ref="C42:D42" si="40">LN(A42/A41)</f>
        <v>-8.1102093383015397E-3</v>
      </c>
      <c r="D42" s="8">
        <f t="shared" si="40"/>
        <v>1.7857605740116834E-2</v>
      </c>
      <c r="E42" s="8">
        <f t="shared" si="0"/>
        <v>4.8736982009076474E-3</v>
      </c>
    </row>
    <row r="43" spans="1:5" ht="14.25" customHeight="1" x14ac:dyDescent="0.35">
      <c r="A43" s="8">
        <v>1597.8000489999999</v>
      </c>
      <c r="B43" s="8">
        <v>89.699996999999996</v>
      </c>
      <c r="C43" s="8">
        <f t="shared" ref="C43:D43" si="41">LN(A43/A42)</f>
        <v>-1.0614344509075706E-2</v>
      </c>
      <c r="D43" s="8">
        <f t="shared" si="41"/>
        <v>-7.7735539020906321E-3</v>
      </c>
      <c r="E43" s="8">
        <f t="shared" si="0"/>
        <v>-9.1939492055831684E-3</v>
      </c>
    </row>
    <row r="44" spans="1:5" ht="14.25" customHeight="1" x14ac:dyDescent="0.35">
      <c r="A44" s="8">
        <v>1592.5</v>
      </c>
      <c r="B44" s="8">
        <v>93.800003000000004</v>
      </c>
      <c r="C44" s="8">
        <f t="shared" ref="C44:D44" si="42">LN(A44/A43)</f>
        <v>-3.3226052687899432E-3</v>
      </c>
      <c r="D44" s="8">
        <f t="shared" si="42"/>
        <v>4.4694152375187216E-2</v>
      </c>
      <c r="E44" s="8">
        <f t="shared" si="0"/>
        <v>2.0685773553198637E-2</v>
      </c>
    </row>
    <row r="45" spans="1:5" ht="14.25" customHeight="1" x14ac:dyDescent="0.35">
      <c r="A45" s="8">
        <v>1625</v>
      </c>
      <c r="B45" s="8">
        <v>91.550003000000004</v>
      </c>
      <c r="C45" s="8">
        <f t="shared" ref="C45:D45" si="43">LN(A45/A44)</f>
        <v>2.0202707317519469E-2</v>
      </c>
      <c r="D45" s="8">
        <f t="shared" si="43"/>
        <v>-2.4279584105622993E-2</v>
      </c>
      <c r="E45" s="8">
        <f t="shared" si="0"/>
        <v>-2.0384383940517618E-3</v>
      </c>
    </row>
    <row r="46" spans="1:5" ht="14.25" customHeight="1" x14ac:dyDescent="0.35">
      <c r="A46" s="8">
        <v>1641</v>
      </c>
      <c r="B46" s="8">
        <v>89.050003000000004</v>
      </c>
      <c r="C46" s="8">
        <f t="shared" ref="C46:D46" si="44">LN(A46/A45)</f>
        <v>9.7979963262530296E-3</v>
      </c>
      <c r="D46" s="8">
        <f t="shared" si="44"/>
        <v>-2.7687260464888987E-2</v>
      </c>
      <c r="E46" s="8">
        <f t="shared" si="0"/>
        <v>-8.9446320693179794E-3</v>
      </c>
    </row>
    <row r="47" spans="1:5" ht="14.25" customHeight="1" x14ac:dyDescent="0.35">
      <c r="A47" s="8">
        <v>1621.8000489999999</v>
      </c>
      <c r="B47" s="8">
        <v>90.650002000000001</v>
      </c>
      <c r="C47" s="8">
        <f t="shared" ref="C47:D47" si="45">LN(A47/A46)</f>
        <v>-1.1769138366291267E-2</v>
      </c>
      <c r="D47" s="8">
        <f t="shared" si="45"/>
        <v>1.7807915839130148E-2</v>
      </c>
      <c r="E47" s="8">
        <f t="shared" si="0"/>
        <v>3.0193887364194406E-3</v>
      </c>
    </row>
    <row r="48" spans="1:5" ht="14.25" customHeight="1" x14ac:dyDescent="0.35">
      <c r="A48" s="8">
        <v>1605.9499510000001</v>
      </c>
      <c r="B48" s="8">
        <v>89.300003000000004</v>
      </c>
      <c r="C48" s="8">
        <f t="shared" ref="C48:D48" si="46">LN(A48/A47)</f>
        <v>-9.8212224635893901E-3</v>
      </c>
      <c r="D48" s="8">
        <f t="shared" si="46"/>
        <v>-1.5004437786661348E-2</v>
      </c>
      <c r="E48" s="8">
        <f t="shared" si="0"/>
        <v>-1.2412830125125368E-2</v>
      </c>
    </row>
    <row r="49" spans="1:5" ht="14.25" customHeight="1" x14ac:dyDescent="0.35">
      <c r="A49" s="8">
        <v>1564.1999510000001</v>
      </c>
      <c r="B49" s="8">
        <v>88.5</v>
      </c>
      <c r="C49" s="8">
        <f t="shared" ref="C49:D49" si="47">LN(A49/A48)</f>
        <v>-2.6340971418617083E-2</v>
      </c>
      <c r="D49" s="8">
        <f t="shared" si="47"/>
        <v>-8.9989694631938712E-3</v>
      </c>
      <c r="E49" s="8">
        <f t="shared" si="0"/>
        <v>-1.7669970440905479E-2</v>
      </c>
    </row>
    <row r="50" spans="1:5" ht="14.25" customHeight="1" x14ac:dyDescent="0.35">
      <c r="A50" s="8">
        <v>1573.900024</v>
      </c>
      <c r="B50" s="8">
        <v>86.25</v>
      </c>
      <c r="C50" s="8">
        <f t="shared" ref="C50:D50" si="48">LN(A50/A49)</f>
        <v>6.1821509647070278E-3</v>
      </c>
      <c r="D50" s="8">
        <f t="shared" si="48"/>
        <v>-2.575249610241474E-2</v>
      </c>
      <c r="E50" s="8">
        <f t="shared" si="0"/>
        <v>-9.7851725688538563E-3</v>
      </c>
    </row>
    <row r="51" spans="1:5" ht="14.25" customHeight="1" x14ac:dyDescent="0.35">
      <c r="A51" s="8">
        <v>1557.6999510000001</v>
      </c>
      <c r="B51" s="8">
        <v>84.75</v>
      </c>
      <c r="C51" s="8">
        <f t="shared" ref="C51:D51" si="49">LN(A51/A50)</f>
        <v>-1.034628793037534E-2</v>
      </c>
      <c r="D51" s="8">
        <f t="shared" si="49"/>
        <v>-1.7544309650909508E-2</v>
      </c>
      <c r="E51" s="8">
        <f t="shared" si="0"/>
        <v>-1.3945298790642425E-2</v>
      </c>
    </row>
    <row r="52" spans="1:5" ht="14.25" customHeight="1" x14ac:dyDescent="0.35">
      <c r="A52" s="8">
        <v>1613.9499510000001</v>
      </c>
      <c r="B52" s="8">
        <v>85.150002000000001</v>
      </c>
      <c r="C52" s="8">
        <f t="shared" ref="C52:D52" si="50">LN(A52/A51)</f>
        <v>3.5474217179490848E-2</v>
      </c>
      <c r="D52" s="8">
        <f t="shared" si="50"/>
        <v>4.7086843360998496E-3</v>
      </c>
      <c r="E52" s="8">
        <f t="shared" si="0"/>
        <v>2.0091450757795348E-2</v>
      </c>
    </row>
    <row r="53" spans="1:5" ht="14.25" customHeight="1" x14ac:dyDescent="0.35">
      <c r="A53" s="8">
        <v>1636.25</v>
      </c>
      <c r="B53" s="8">
        <v>86.699996999999996</v>
      </c>
      <c r="C53" s="8">
        <f t="shared" ref="C53:D53" si="51">LN(A53/A52)</f>
        <v>1.3722478168694E-2</v>
      </c>
      <c r="D53" s="8">
        <f t="shared" si="51"/>
        <v>1.8039418587760047E-2</v>
      </c>
      <c r="E53" s="8">
        <f t="shared" si="0"/>
        <v>1.5880948378227025E-2</v>
      </c>
    </row>
    <row r="54" spans="1:5" ht="14.25" customHeight="1" x14ac:dyDescent="0.35">
      <c r="A54" s="8">
        <v>1588.900024</v>
      </c>
      <c r="B54" s="8">
        <v>84.75</v>
      </c>
      <c r="C54" s="8">
        <f t="shared" ref="C54:D54" si="52">LN(A54/A53)</f>
        <v>-2.9365070224999033E-2</v>
      </c>
      <c r="D54" s="8">
        <f t="shared" si="52"/>
        <v>-2.2748102923859762E-2</v>
      </c>
      <c r="E54" s="8">
        <f t="shared" si="0"/>
        <v>-2.60565865744294E-2</v>
      </c>
    </row>
    <row r="55" spans="1:5" ht="14.25" customHeight="1" x14ac:dyDescent="0.35">
      <c r="A55" s="8">
        <v>1572.5500489999999</v>
      </c>
      <c r="B55" s="8">
        <v>84.949996999999996</v>
      </c>
      <c r="C55" s="8">
        <f t="shared" ref="C55:D55" si="53">LN(A55/A54)</f>
        <v>-1.034343126804734E-2</v>
      </c>
      <c r="D55" s="8">
        <f t="shared" si="53"/>
        <v>2.3570665424895612E-3</v>
      </c>
      <c r="E55" s="8">
        <f t="shared" si="0"/>
        <v>-3.993182362778889E-3</v>
      </c>
    </row>
    <row r="56" spans="1:5" ht="14.25" customHeight="1" x14ac:dyDescent="0.35">
      <c r="A56" s="8">
        <v>1587.5</v>
      </c>
      <c r="B56" s="8">
        <v>84.900002000000001</v>
      </c>
      <c r="C56" s="8">
        <f t="shared" ref="C56:D56" si="54">LN(A56/A55)</f>
        <v>9.4619150357834834E-3</v>
      </c>
      <c r="D56" s="8">
        <f t="shared" si="54"/>
        <v>-5.8869592862187425E-4</v>
      </c>
      <c r="E56" s="8">
        <f t="shared" si="0"/>
        <v>4.4366095535808047E-3</v>
      </c>
    </row>
    <row r="57" spans="1:5" ht="14.25" customHeight="1" x14ac:dyDescent="0.35">
      <c r="A57" s="8">
        <v>1596</v>
      </c>
      <c r="B57" s="8">
        <v>89.800003000000004</v>
      </c>
      <c r="C57" s="8">
        <f t="shared" ref="C57:D57" si="55">LN(A57/A56)</f>
        <v>5.340047242907371E-3</v>
      </c>
      <c r="D57" s="8">
        <f t="shared" si="55"/>
        <v>5.6110891841298464E-2</v>
      </c>
      <c r="E57" s="8">
        <f t="shared" si="0"/>
        <v>3.0725469542102916E-2</v>
      </c>
    </row>
    <row r="58" spans="1:5" ht="14.25" customHeight="1" x14ac:dyDescent="0.35">
      <c r="A58" s="8">
        <v>1571</v>
      </c>
      <c r="B58" s="8">
        <v>90.599997999999999</v>
      </c>
      <c r="C58" s="8">
        <f t="shared" ref="C58:D58" si="56">LN(A58/A57)</f>
        <v>-1.5788139754132902E-2</v>
      </c>
      <c r="D58" s="8">
        <f t="shared" si="56"/>
        <v>8.869182258152428E-3</v>
      </c>
      <c r="E58" s="8">
        <f t="shared" si="0"/>
        <v>-3.4594787479902368E-3</v>
      </c>
    </row>
    <row r="59" spans="1:5" ht="14.25" customHeight="1" x14ac:dyDescent="0.35">
      <c r="A59" s="8">
        <v>1545.599976</v>
      </c>
      <c r="B59" s="8">
        <v>87.949996999999996</v>
      </c>
      <c r="C59" s="8">
        <f t="shared" ref="C59:D59" si="57">LN(A59/A58)</f>
        <v>-1.6300190325318095E-2</v>
      </c>
      <c r="D59" s="8">
        <f t="shared" si="57"/>
        <v>-2.9685753900601571E-2</v>
      </c>
      <c r="E59" s="8">
        <f t="shared" si="0"/>
        <v>-2.2992972112959833E-2</v>
      </c>
    </row>
    <row r="60" spans="1:5" ht="14.25" customHeight="1" x14ac:dyDescent="0.35">
      <c r="A60" s="8">
        <v>1555</v>
      </c>
      <c r="B60" s="8">
        <v>86.349997999999999</v>
      </c>
      <c r="C60" s="8">
        <f t="shared" ref="C60:D60" si="58">LN(A60/A59)</f>
        <v>6.0633766830314618E-3</v>
      </c>
      <c r="D60" s="8">
        <f t="shared" si="58"/>
        <v>-1.8359655642141107E-2</v>
      </c>
      <c r="E60" s="8">
        <f t="shared" si="0"/>
        <v>-6.1481394795548224E-3</v>
      </c>
    </row>
    <row r="61" spans="1:5" ht="14.25" customHeight="1" x14ac:dyDescent="0.35">
      <c r="A61" s="8">
        <v>1565.6999510000001</v>
      </c>
      <c r="B61" s="8">
        <v>85.400002000000001</v>
      </c>
      <c r="C61" s="8">
        <f t="shared" ref="C61:D61" si="59">LN(A61/A60)</f>
        <v>6.8574314082362163E-3</v>
      </c>
      <c r="D61" s="8">
        <f t="shared" si="59"/>
        <v>-1.1062657217407814E-2</v>
      </c>
      <c r="E61" s="8">
        <f t="shared" si="0"/>
        <v>-2.1026129045857989E-3</v>
      </c>
    </row>
    <row r="62" spans="1:5" ht="14.25" customHeight="1" x14ac:dyDescent="0.35">
      <c r="A62" s="8">
        <v>1575</v>
      </c>
      <c r="B62" s="8">
        <v>85.900002000000001</v>
      </c>
      <c r="C62" s="8">
        <f t="shared" ref="C62:D62" si="60">LN(A62/A61)</f>
        <v>5.9222952381626079E-3</v>
      </c>
      <c r="D62" s="8">
        <f t="shared" si="60"/>
        <v>5.8377280593687473E-3</v>
      </c>
      <c r="E62" s="8">
        <f t="shared" si="0"/>
        <v>5.8800116487656776E-3</v>
      </c>
    </row>
    <row r="63" spans="1:5" ht="14.25" customHeight="1" x14ac:dyDescent="0.35">
      <c r="A63" s="8">
        <v>1600</v>
      </c>
      <c r="B63" s="8">
        <v>84.199996999999996</v>
      </c>
      <c r="C63" s="8">
        <f t="shared" ref="C63:D63" si="61">LN(A63/A62)</f>
        <v>1.5748356968139112E-2</v>
      </c>
      <c r="D63" s="8">
        <f t="shared" si="61"/>
        <v>-1.9988966654269798E-2</v>
      </c>
      <c r="E63" s="8">
        <f t="shared" si="0"/>
        <v>-2.1203048430653432E-3</v>
      </c>
    </row>
    <row r="64" spans="1:5" ht="14.25" customHeight="1" x14ac:dyDescent="0.35">
      <c r="A64" s="8">
        <v>1548.400024</v>
      </c>
      <c r="B64" s="8">
        <v>83.25</v>
      </c>
      <c r="C64" s="8">
        <f t="shared" ref="C64:D64" si="62">LN(A64/A63)</f>
        <v>-3.278147402450883E-2</v>
      </c>
      <c r="D64" s="8">
        <f t="shared" si="62"/>
        <v>-1.1346756758273464E-2</v>
      </c>
      <c r="E64" s="8">
        <f t="shared" si="0"/>
        <v>-2.2064115391391147E-2</v>
      </c>
    </row>
    <row r="65" spans="1:5" ht="14.25" customHeight="1" x14ac:dyDescent="0.35">
      <c r="A65" s="8">
        <v>1540.400024</v>
      </c>
      <c r="B65" s="8">
        <v>80.599997999999999</v>
      </c>
      <c r="C65" s="8">
        <f t="shared" ref="C65:D65" si="63">LN(A65/A64)</f>
        <v>-5.180016682241266E-3</v>
      </c>
      <c r="D65" s="8">
        <f t="shared" si="63"/>
        <v>-3.2349504161866743E-2</v>
      </c>
      <c r="E65" s="8">
        <f t="shared" si="0"/>
        <v>-1.8764760422054005E-2</v>
      </c>
    </row>
    <row r="66" spans="1:5" ht="14.25" customHeight="1" x14ac:dyDescent="0.35">
      <c r="A66" s="8">
        <v>1539</v>
      </c>
      <c r="B66" s="8">
        <v>81.800003000000004</v>
      </c>
      <c r="C66" s="8">
        <f t="shared" ref="C66:D66" si="64">LN(A66/A65)</f>
        <v>-9.0928368224320994E-4</v>
      </c>
      <c r="D66" s="8">
        <f t="shared" si="64"/>
        <v>1.4778655584830783E-2</v>
      </c>
      <c r="E66" s="8">
        <f t="shared" si="0"/>
        <v>6.9346859512937863E-3</v>
      </c>
    </row>
    <row r="67" spans="1:5" ht="14.25" customHeight="1" x14ac:dyDescent="0.35">
      <c r="A67" s="8">
        <v>1522.0500489999999</v>
      </c>
      <c r="B67" s="8">
        <v>79</v>
      </c>
      <c r="C67" s="8">
        <f t="shared" ref="C67:D67" si="65">LN(A67/A66)</f>
        <v>-1.1074712252254823E-2</v>
      </c>
      <c r="D67" s="8">
        <f t="shared" si="65"/>
        <v>-3.4829427816495846E-2</v>
      </c>
      <c r="E67" s="8">
        <f t="shared" si="0"/>
        <v>-2.2952070034375334E-2</v>
      </c>
    </row>
    <row r="68" spans="1:5" ht="14.25" customHeight="1" x14ac:dyDescent="0.35">
      <c r="A68" s="8">
        <v>1511.1999510000001</v>
      </c>
      <c r="B68" s="8">
        <v>74.300003000000004</v>
      </c>
      <c r="C68" s="8">
        <f t="shared" ref="C68:D68" si="66">LN(A68/A67)</f>
        <v>-7.1541378238883513E-3</v>
      </c>
      <c r="D68" s="8">
        <f t="shared" si="66"/>
        <v>-6.1336860366458128E-2</v>
      </c>
      <c r="E68" s="8">
        <f t="shared" si="0"/>
        <v>-3.4245499095173243E-2</v>
      </c>
    </row>
    <row r="69" spans="1:5" ht="14.25" customHeight="1" x14ac:dyDescent="0.35">
      <c r="A69" s="8">
        <v>1494.900024</v>
      </c>
      <c r="B69" s="8">
        <v>77</v>
      </c>
      <c r="C69" s="8">
        <f t="shared" ref="C69:D69" si="67">LN(A69/A68)</f>
        <v>-1.0844673752681968E-2</v>
      </c>
      <c r="D69" s="8">
        <f t="shared" si="67"/>
        <v>3.5694429753120434E-2</v>
      </c>
      <c r="E69" s="8">
        <f t="shared" si="0"/>
        <v>1.2424878000219233E-2</v>
      </c>
    </row>
    <row r="70" spans="1:5" ht="14.25" customHeight="1" x14ac:dyDescent="0.35">
      <c r="A70" s="8">
        <v>1507.4499510000001</v>
      </c>
      <c r="B70" s="8">
        <v>77.900002000000001</v>
      </c>
      <c r="C70" s="8">
        <f t="shared" ref="C70:D70" si="68">LN(A70/A69)</f>
        <v>8.3601180401542009E-3</v>
      </c>
      <c r="D70" s="8">
        <f t="shared" si="68"/>
        <v>1.1620556696959257E-2</v>
      </c>
      <c r="E70" s="8">
        <f t="shared" si="0"/>
        <v>9.9903373685567287E-3</v>
      </c>
    </row>
    <row r="71" spans="1:5" ht="14.25" customHeight="1" x14ac:dyDescent="0.35">
      <c r="A71" s="8">
        <v>1506.4499510000001</v>
      </c>
      <c r="B71" s="8">
        <v>73.949996999999996</v>
      </c>
      <c r="C71" s="8">
        <f t="shared" ref="C71:D71" si="69">LN(A71/A70)</f>
        <v>-6.6359206955256896E-4</v>
      </c>
      <c r="D71" s="8">
        <f t="shared" si="69"/>
        <v>-5.2036829961786595E-2</v>
      </c>
      <c r="E71" s="8">
        <f t="shared" si="0"/>
        <v>-2.6350211015669582E-2</v>
      </c>
    </row>
    <row r="72" spans="1:5" ht="14.25" customHeight="1" x14ac:dyDescent="0.35">
      <c r="A72" s="8">
        <v>1495.5500489999999</v>
      </c>
      <c r="B72" s="8">
        <v>72.550003000000004</v>
      </c>
      <c r="C72" s="8">
        <f t="shared" ref="C72:D72" si="70">LN(A72/A71)</f>
        <v>-7.2617920714429319E-3</v>
      </c>
      <c r="D72" s="8">
        <f t="shared" si="70"/>
        <v>-1.9113127907867997E-2</v>
      </c>
      <c r="E72" s="8">
        <f t="shared" si="0"/>
        <v>-1.3187459989655464E-2</v>
      </c>
    </row>
    <row r="73" spans="1:5" ht="14.25" customHeight="1" x14ac:dyDescent="0.35">
      <c r="A73" s="8">
        <v>1499</v>
      </c>
      <c r="B73" s="8">
        <v>70.75</v>
      </c>
      <c r="C73" s="8">
        <f t="shared" ref="C73:D73" si="71">LN(A73/A72)</f>
        <v>2.3041541933849136E-3</v>
      </c>
      <c r="D73" s="8">
        <f t="shared" si="71"/>
        <v>-2.5123484157641623E-2</v>
      </c>
      <c r="E73" s="8">
        <f t="shared" si="0"/>
        <v>-1.1409664982128354E-2</v>
      </c>
    </row>
    <row r="74" spans="1:5" ht="14.25" customHeight="1" x14ac:dyDescent="0.35">
      <c r="A74" s="8">
        <v>1562.5500489999999</v>
      </c>
      <c r="B74" s="8">
        <v>70.099997999999999</v>
      </c>
      <c r="C74" s="8">
        <f t="shared" ref="C74:D74" si="72">LN(A74/A73)</f>
        <v>4.1520914354965861E-2</v>
      </c>
      <c r="D74" s="8">
        <f t="shared" si="72"/>
        <v>-9.2297710134734492E-3</v>
      </c>
      <c r="E74" s="8">
        <f t="shared" si="0"/>
        <v>1.6145571670746206E-2</v>
      </c>
    </row>
    <row r="75" spans="1:5" ht="14.25" customHeight="1" x14ac:dyDescent="0.35">
      <c r="A75" s="8">
        <v>1548</v>
      </c>
      <c r="B75" s="8">
        <v>71.199996999999996</v>
      </c>
      <c r="C75" s="8">
        <f t="shared" ref="C75:D75" si="73">LN(A75/A74)</f>
        <v>-9.3553583078910801E-3</v>
      </c>
      <c r="D75" s="8">
        <f t="shared" si="73"/>
        <v>1.5570010773224136E-2</v>
      </c>
      <c r="E75" s="8">
        <f t="shared" si="0"/>
        <v>3.1073262326665281E-3</v>
      </c>
    </row>
    <row r="76" spans="1:5" ht="14.25" customHeight="1" x14ac:dyDescent="0.35">
      <c r="A76" s="8">
        <v>1499.400024</v>
      </c>
      <c r="B76" s="8">
        <v>72.599997999999999</v>
      </c>
      <c r="C76" s="8">
        <f t="shared" ref="C76:D76" si="74">LN(A76/A75)</f>
        <v>-3.1898731074308288E-2</v>
      </c>
      <c r="D76" s="8">
        <f t="shared" si="74"/>
        <v>1.9472117999443071E-2</v>
      </c>
      <c r="E76" s="8">
        <f t="shared" si="0"/>
        <v>-6.2133065374326089E-3</v>
      </c>
    </row>
    <row r="77" spans="1:5" ht="14.25" customHeight="1" x14ac:dyDescent="0.35">
      <c r="A77" s="8">
        <v>1485</v>
      </c>
      <c r="B77" s="8">
        <v>71.199996999999996</v>
      </c>
      <c r="C77" s="8">
        <f t="shared" ref="C77:D77" si="75">LN(A77/A76)</f>
        <v>-9.6502718385641749E-3</v>
      </c>
      <c r="D77" s="8">
        <f t="shared" si="75"/>
        <v>-1.9472117999442935E-2</v>
      </c>
      <c r="E77" s="8">
        <f t="shared" si="0"/>
        <v>-1.4561194919003555E-2</v>
      </c>
    </row>
    <row r="78" spans="1:5" ht="14.25" customHeight="1" x14ac:dyDescent="0.35">
      <c r="A78" s="8">
        <v>1462.650024</v>
      </c>
      <c r="B78" s="8">
        <v>69.800003000000004</v>
      </c>
      <c r="C78" s="8">
        <f t="shared" ref="C78:D78" si="76">LN(A78/A77)</f>
        <v>-1.5164896878988879E-2</v>
      </c>
      <c r="D78" s="8">
        <f t="shared" si="76"/>
        <v>-1.9858723534829089E-2</v>
      </c>
      <c r="E78" s="8">
        <f t="shared" si="0"/>
        <v>-1.7511810206908986E-2</v>
      </c>
    </row>
    <row r="79" spans="1:5" ht="14.25" customHeight="1" x14ac:dyDescent="0.35">
      <c r="A79" s="8">
        <v>1456.6999510000001</v>
      </c>
      <c r="B79" s="8">
        <v>72.400002000000001</v>
      </c>
      <c r="C79" s="8">
        <f t="shared" ref="C79:D79" si="77">LN(A79/A78)</f>
        <v>-4.076305540583771E-3</v>
      </c>
      <c r="D79" s="8">
        <f t="shared" si="77"/>
        <v>3.6572274267711022E-2</v>
      </c>
      <c r="E79" s="8">
        <f t="shared" si="0"/>
        <v>1.6247984363563624E-2</v>
      </c>
    </row>
    <row r="80" spans="1:5" ht="14.25" customHeight="1" x14ac:dyDescent="0.35">
      <c r="A80" s="8">
        <v>1460.900024</v>
      </c>
      <c r="B80" s="8">
        <v>72.199996999999996</v>
      </c>
      <c r="C80" s="8">
        <f t="shared" ref="C80:D80" si="78">LN(A80/A79)</f>
        <v>2.8791307494701623E-3</v>
      </c>
      <c r="D80" s="8">
        <f t="shared" si="78"/>
        <v>-2.7663226684466339E-3</v>
      </c>
      <c r="E80" s="8">
        <f t="shared" si="0"/>
        <v>5.6404040511764215E-5</v>
      </c>
    </row>
    <row r="81" spans="1:5" ht="14.25" customHeight="1" x14ac:dyDescent="0.35">
      <c r="A81" s="8">
        <v>1432.8000489999999</v>
      </c>
      <c r="B81" s="8">
        <v>71.449996999999996</v>
      </c>
      <c r="C81" s="8">
        <f t="shared" ref="C81:D81" si="79">LN(A81/A80)</f>
        <v>-1.9422094621424382E-2</v>
      </c>
      <c r="D81" s="8">
        <f t="shared" si="79"/>
        <v>-1.0442141959061431E-2</v>
      </c>
      <c r="E81" s="8">
        <f t="shared" si="0"/>
        <v>-1.4932118290242907E-2</v>
      </c>
    </row>
    <row r="82" spans="1:5" ht="14.25" customHeight="1" x14ac:dyDescent="0.35">
      <c r="A82" s="8">
        <v>1399</v>
      </c>
      <c r="B82" s="8">
        <v>69</v>
      </c>
      <c r="C82" s="8">
        <f t="shared" ref="C82:D82" si="80">LN(A82/A81)</f>
        <v>-2.3872910279791843E-2</v>
      </c>
      <c r="D82" s="8">
        <f t="shared" si="80"/>
        <v>-3.4891357791212288E-2</v>
      </c>
      <c r="E82" s="8">
        <f t="shared" si="0"/>
        <v>-2.9382134035502064E-2</v>
      </c>
    </row>
    <row r="83" spans="1:5" ht="14.25" customHeight="1" x14ac:dyDescent="0.35">
      <c r="A83" s="8">
        <v>1406.4499510000001</v>
      </c>
      <c r="B83" s="8">
        <v>70.449996999999996</v>
      </c>
      <c r="C83" s="8">
        <f t="shared" ref="C83:D83" si="81">LN(A83/A82)</f>
        <v>5.3110685573598809E-3</v>
      </c>
      <c r="D83" s="8">
        <f t="shared" si="81"/>
        <v>2.0796691164036474E-2</v>
      </c>
      <c r="E83" s="8">
        <f t="shared" si="0"/>
        <v>1.3053879860698177E-2</v>
      </c>
    </row>
    <row r="84" spans="1:5" ht="14.25" customHeight="1" x14ac:dyDescent="0.35">
      <c r="A84" s="8">
        <v>1436.6999510000001</v>
      </c>
      <c r="B84" s="8">
        <v>68.25</v>
      </c>
      <c r="C84" s="8">
        <f t="shared" ref="C84:D84" si="82">LN(A84/A83)</f>
        <v>2.1280018687894513E-2</v>
      </c>
      <c r="D84" s="8">
        <f t="shared" si="82"/>
        <v>-3.1725761696226693E-2</v>
      </c>
      <c r="E84" s="8">
        <f t="shared" si="0"/>
        <v>-5.2228715041660895E-3</v>
      </c>
    </row>
    <row r="85" spans="1:5" ht="14.25" customHeight="1" x14ac:dyDescent="0.35">
      <c r="A85" s="8">
        <v>1445</v>
      </c>
      <c r="B85" s="8">
        <v>68.199996999999996</v>
      </c>
      <c r="C85" s="8">
        <f t="shared" ref="C85:D85" si="83">LN(A85/A84)</f>
        <v>5.7605386357969844E-3</v>
      </c>
      <c r="D85" s="8">
        <f t="shared" si="83"/>
        <v>-7.3291320392352875E-4</v>
      </c>
      <c r="E85" s="8">
        <f t="shared" si="0"/>
        <v>2.5138127159367277E-3</v>
      </c>
    </row>
    <row r="86" spans="1:5" ht="14.25" customHeight="1" x14ac:dyDescent="0.35">
      <c r="A86" s="8">
        <v>1417.6999510000001</v>
      </c>
      <c r="B86" s="8">
        <v>63</v>
      </c>
      <c r="C86" s="8">
        <f t="shared" ref="C86:D86" si="84">LN(A86/A85)</f>
        <v>-1.9073515985971904E-2</v>
      </c>
      <c r="D86" s="8">
        <f t="shared" si="84"/>
        <v>-7.9309794469612921E-2</v>
      </c>
      <c r="E86" s="8">
        <f t="shared" si="0"/>
        <v>-4.9191655227792411E-2</v>
      </c>
    </row>
    <row r="87" spans="1:5" ht="14.25" customHeight="1" x14ac:dyDescent="0.35">
      <c r="A87" s="8">
        <v>1426.400024</v>
      </c>
      <c r="B87" s="8">
        <v>63.400002000000001</v>
      </c>
      <c r="C87" s="8">
        <f t="shared" ref="C87:D87" si="85">LN(A87/A86)</f>
        <v>6.1179988139447722E-3</v>
      </c>
      <c r="D87" s="8">
        <f t="shared" si="85"/>
        <v>6.3291665973884137E-3</v>
      </c>
      <c r="E87" s="8">
        <f t="shared" si="0"/>
        <v>6.2235827056665929E-3</v>
      </c>
    </row>
    <row r="88" spans="1:5" ht="14.25" customHeight="1" x14ac:dyDescent="0.35">
      <c r="A88" s="8">
        <v>1426.8000489999999</v>
      </c>
      <c r="B88" s="8">
        <v>60.900002000000001</v>
      </c>
      <c r="C88" s="8">
        <f t="shared" ref="C88:D88" si="86">LN(A88/A87)</f>
        <v>2.804044528151248E-4</v>
      </c>
      <c r="D88" s="8">
        <f t="shared" si="86"/>
        <v>-4.0230685432347764E-2</v>
      </c>
      <c r="E88" s="8">
        <f t="shared" si="0"/>
        <v>-1.997514048976632E-2</v>
      </c>
    </row>
    <row r="89" spans="1:5" ht="14.25" customHeight="1" x14ac:dyDescent="0.35">
      <c r="A89" s="8">
        <v>1434.599976</v>
      </c>
      <c r="B89" s="8">
        <v>61.299999</v>
      </c>
      <c r="C89" s="8">
        <f t="shared" ref="C89:D89" si="87">LN(A89/A88)</f>
        <v>5.4518391356112427E-3</v>
      </c>
      <c r="D89" s="8">
        <f t="shared" si="87"/>
        <v>6.5466190723786353E-3</v>
      </c>
      <c r="E89" s="8">
        <f t="shared" si="0"/>
        <v>5.9992291039949394E-3</v>
      </c>
    </row>
    <row r="90" spans="1:5" ht="14.25" customHeight="1" x14ac:dyDescent="0.35">
      <c r="A90" s="8">
        <v>1429</v>
      </c>
      <c r="B90" s="8">
        <v>63.650002000000001</v>
      </c>
      <c r="C90" s="8">
        <f t="shared" ref="C90:D90" si="88">LN(A90/A89)</f>
        <v>-3.9111490330645668E-3</v>
      </c>
      <c r="D90" s="8">
        <f t="shared" si="88"/>
        <v>3.7619529796301406E-2</v>
      </c>
      <c r="E90" s="8">
        <f t="shared" si="0"/>
        <v>1.6854190381618419E-2</v>
      </c>
    </row>
    <row r="91" spans="1:5" ht="14.25" customHeight="1" x14ac:dyDescent="0.35">
      <c r="A91" s="8">
        <v>1442</v>
      </c>
      <c r="B91" s="8">
        <v>65</v>
      </c>
      <c r="C91" s="8">
        <f t="shared" ref="C91:D91" si="89">LN(A91/A90)</f>
        <v>9.0561399150270484E-3</v>
      </c>
      <c r="D91" s="8">
        <f t="shared" si="89"/>
        <v>2.0987913470383888E-2</v>
      </c>
      <c r="E91" s="8">
        <f t="shared" si="0"/>
        <v>1.5022026692705468E-2</v>
      </c>
    </row>
    <row r="92" spans="1:5" ht="14.25" customHeight="1" x14ac:dyDescent="0.35">
      <c r="A92" s="8">
        <v>1479</v>
      </c>
      <c r="B92" s="8">
        <v>65.949996999999996</v>
      </c>
      <c r="C92" s="8">
        <f t="shared" ref="C92:D92" si="90">LN(A92/A91)</f>
        <v>2.5335144865905403E-2</v>
      </c>
      <c r="D92" s="8">
        <f t="shared" si="90"/>
        <v>1.4509563778678573E-2</v>
      </c>
      <c r="E92" s="8">
        <f t="shared" si="0"/>
        <v>1.9922354322291988E-2</v>
      </c>
    </row>
    <row r="93" spans="1:5" ht="14.25" customHeight="1" x14ac:dyDescent="0.35">
      <c r="A93" s="8">
        <v>1503.650024</v>
      </c>
      <c r="B93" s="8">
        <v>66.099997999999999</v>
      </c>
      <c r="C93" s="8">
        <f t="shared" ref="C93:D93" si="91">LN(A93/A92)</f>
        <v>1.6529317912371732E-2</v>
      </c>
      <c r="D93" s="8">
        <f t="shared" si="91"/>
        <v>2.2718829261383108E-3</v>
      </c>
      <c r="E93" s="8">
        <f t="shared" si="0"/>
        <v>9.4006004192550216E-3</v>
      </c>
    </row>
    <row r="94" spans="1:5" ht="14.25" customHeight="1" x14ac:dyDescent="0.35">
      <c r="A94" s="8">
        <v>1453.8000489999999</v>
      </c>
      <c r="B94" s="8">
        <v>64</v>
      </c>
      <c r="C94" s="8">
        <f t="shared" ref="C94:D94" si="92">LN(A94/A93)</f>
        <v>-3.3714649867863287E-2</v>
      </c>
      <c r="D94" s="8">
        <f t="shared" si="92"/>
        <v>-3.2285633240782173E-2</v>
      </c>
      <c r="E94" s="8">
        <f t="shared" si="0"/>
        <v>-3.300014155432273E-2</v>
      </c>
    </row>
    <row r="95" spans="1:5" ht="14.25" customHeight="1" x14ac:dyDescent="0.35">
      <c r="A95" s="8">
        <v>1421.900024</v>
      </c>
      <c r="B95" s="8">
        <v>62.799999</v>
      </c>
      <c r="C95" s="8">
        <f t="shared" ref="C95:D95" si="93">LN(A95/A94)</f>
        <v>-2.2186829474155442E-2</v>
      </c>
      <c r="D95" s="8">
        <f t="shared" si="93"/>
        <v>-1.8928025809085876E-2</v>
      </c>
      <c r="E95" s="8">
        <f t="shared" si="0"/>
        <v>-2.0557427641620659E-2</v>
      </c>
    </row>
    <row r="96" spans="1:5" ht="14.25" customHeight="1" x14ac:dyDescent="0.35">
      <c r="A96" s="8">
        <v>1423</v>
      </c>
      <c r="B96" s="8">
        <v>63.299999</v>
      </c>
      <c r="C96" s="8">
        <f t="shared" ref="C96:D96" si="94">LN(A96/A95)</f>
        <v>7.7329680869967507E-4</v>
      </c>
      <c r="D96" s="8">
        <f t="shared" si="94"/>
        <v>7.9302558017560632E-3</v>
      </c>
      <c r="E96" s="8">
        <f t="shared" si="0"/>
        <v>4.3517763052278689E-3</v>
      </c>
    </row>
    <row r="97" spans="1:5" ht="14.25" customHeight="1" x14ac:dyDescent="0.35">
      <c r="A97" s="8">
        <v>1409.599976</v>
      </c>
      <c r="B97" s="8">
        <v>63.599997999999999</v>
      </c>
      <c r="C97" s="8">
        <f t="shared" ref="C97:D97" si="95">LN(A97/A96)</f>
        <v>-9.461359934044216E-3</v>
      </c>
      <c r="D97" s="8">
        <f t="shared" si="95"/>
        <v>4.7281255471930657E-3</v>
      </c>
      <c r="E97" s="8">
        <f t="shared" si="0"/>
        <v>-2.3666171934255751E-3</v>
      </c>
    </row>
    <row r="98" spans="1:5" ht="14.25" customHeight="1" x14ac:dyDescent="0.35">
      <c r="A98" s="8">
        <v>1410.8000489999999</v>
      </c>
      <c r="B98" s="8">
        <v>63.5</v>
      </c>
      <c r="C98" s="8">
        <f t="shared" ref="C98:D98" si="96">LN(A98/A97)</f>
        <v>8.5099493815492754E-4</v>
      </c>
      <c r="D98" s="8">
        <f t="shared" si="96"/>
        <v>-1.5735330008890985E-3</v>
      </c>
      <c r="E98" s="8">
        <f t="shared" si="0"/>
        <v>-3.6126903136708547E-4</v>
      </c>
    </row>
    <row r="99" spans="1:5" ht="14.25" customHeight="1" x14ac:dyDescent="0.35">
      <c r="A99" s="8">
        <v>1424.9499510000001</v>
      </c>
      <c r="B99" s="8">
        <v>63.400002000000001</v>
      </c>
      <c r="C99" s="8">
        <f t="shared" ref="C99:D99" si="97">LN(A99/A98)</f>
        <v>9.9797368867290456E-3</v>
      </c>
      <c r="D99" s="8">
        <f t="shared" si="97"/>
        <v>-1.5760129097248394E-3</v>
      </c>
      <c r="E99" s="8">
        <f t="shared" si="0"/>
        <v>4.2018619885021034E-3</v>
      </c>
    </row>
    <row r="100" spans="1:5" ht="14.25" customHeight="1" x14ac:dyDescent="0.35">
      <c r="A100" s="8">
        <v>1430</v>
      </c>
      <c r="B100" s="8">
        <v>63.849997999999999</v>
      </c>
      <c r="C100" s="8">
        <f t="shared" ref="C100:D100" si="98">LN(A100/A99)</f>
        <v>3.5377532732607155E-3</v>
      </c>
      <c r="D100" s="8">
        <f t="shared" si="98"/>
        <v>7.072658166212378E-3</v>
      </c>
      <c r="E100" s="8">
        <f t="shared" si="0"/>
        <v>5.3052057197365467E-3</v>
      </c>
    </row>
    <row r="101" spans="1:5" ht="14.25" customHeight="1" x14ac:dyDescent="0.35">
      <c r="A101" s="8">
        <v>1424.1999510000001</v>
      </c>
      <c r="B101" s="8">
        <v>70.199996999999996</v>
      </c>
      <c r="C101" s="8">
        <f t="shared" ref="C101:D101" si="99">LN(A101/A100)</f>
        <v>-4.0642261112092621E-3</v>
      </c>
      <c r="D101" s="8">
        <f t="shared" si="99"/>
        <v>9.4811717141588273E-2</v>
      </c>
      <c r="E101" s="8">
        <f t="shared" si="0"/>
        <v>4.5373745515189502E-2</v>
      </c>
    </row>
    <row r="102" spans="1:5" ht="14.25" customHeight="1" x14ac:dyDescent="0.35">
      <c r="A102" s="8">
        <v>1408.599976</v>
      </c>
      <c r="B102" s="8">
        <v>73.400002000000001</v>
      </c>
      <c r="C102" s="8">
        <f t="shared" ref="C102:D102" si="100">LN(A102/A101)</f>
        <v>-1.1013931869627815E-2</v>
      </c>
      <c r="D102" s="8">
        <f t="shared" si="100"/>
        <v>4.4575694571704245E-2</v>
      </c>
      <c r="E102" s="8">
        <f t="shared" si="0"/>
        <v>1.6780881351038217E-2</v>
      </c>
    </row>
    <row r="103" spans="1:5" ht="14.25" customHeight="1" x14ac:dyDescent="0.35">
      <c r="A103" s="8">
        <v>1398.900024</v>
      </c>
      <c r="B103" s="8">
        <v>73.25</v>
      </c>
      <c r="C103" s="8">
        <f t="shared" ref="C103:D103" si="101">LN(A103/A102)</f>
        <v>-6.9100556343940044E-3</v>
      </c>
      <c r="D103" s="8">
        <f t="shared" si="101"/>
        <v>-2.0457149712492955E-3</v>
      </c>
      <c r="E103" s="8">
        <f t="shared" si="0"/>
        <v>-4.4778853028216497E-3</v>
      </c>
    </row>
    <row r="104" spans="1:5" ht="14.25" customHeight="1" x14ac:dyDescent="0.35">
      <c r="A104" s="8">
        <v>1442.599976</v>
      </c>
      <c r="B104" s="8">
        <v>71.400002000000001</v>
      </c>
      <c r="C104" s="8">
        <f t="shared" ref="C104:D104" si="102">LN(A104/A103)</f>
        <v>3.076079379422202E-2</v>
      </c>
      <c r="D104" s="8">
        <f t="shared" si="102"/>
        <v>-2.5580350540433856E-2</v>
      </c>
      <c r="E104" s="8">
        <f t="shared" si="0"/>
        <v>2.590221626894082E-3</v>
      </c>
    </row>
    <row r="105" spans="1:5" ht="14.25" customHeight="1" x14ac:dyDescent="0.35">
      <c r="A105" s="8">
        <v>1482.75</v>
      </c>
      <c r="B105" s="8">
        <v>77.349997999999999</v>
      </c>
      <c r="C105" s="8">
        <f t="shared" ref="C105:D105" si="103">LN(A105/A104)</f>
        <v>2.7451447285892296E-2</v>
      </c>
      <c r="D105" s="8">
        <f t="shared" si="103"/>
        <v>8.0042653805835473E-2</v>
      </c>
      <c r="E105" s="8">
        <f t="shared" si="0"/>
        <v>5.3747050545863886E-2</v>
      </c>
    </row>
    <row r="106" spans="1:5" ht="14.25" customHeight="1" x14ac:dyDescent="0.35">
      <c r="A106" s="8">
        <v>1478.849976</v>
      </c>
      <c r="B106" s="8">
        <v>78.449996999999996</v>
      </c>
      <c r="C106" s="8">
        <f t="shared" ref="C106:D106" si="104">LN(A106/A105)</f>
        <v>-2.6337292585025779E-3</v>
      </c>
      <c r="D106" s="8">
        <f t="shared" si="104"/>
        <v>1.4120889775544614E-2</v>
      </c>
      <c r="E106" s="8">
        <f t="shared" si="0"/>
        <v>5.7435802585210178E-3</v>
      </c>
    </row>
    <row r="107" spans="1:5" ht="14.25" customHeight="1" x14ac:dyDescent="0.35">
      <c r="A107" s="8">
        <v>1465.900024</v>
      </c>
      <c r="B107" s="8">
        <v>76.550003000000004</v>
      </c>
      <c r="C107" s="8">
        <f t="shared" ref="C107:D107" si="105">LN(A107/A106)</f>
        <v>-8.795337792153567E-3</v>
      </c>
      <c r="D107" s="8">
        <f t="shared" si="105"/>
        <v>-2.4517279644359159E-2</v>
      </c>
      <c r="E107" s="8">
        <f t="shared" si="0"/>
        <v>-1.6656308718256362E-2</v>
      </c>
    </row>
    <row r="108" spans="1:5" ht="14.25" customHeight="1" x14ac:dyDescent="0.35">
      <c r="A108" s="8">
        <v>1501.900024</v>
      </c>
      <c r="B108" s="8">
        <v>77.199996999999996</v>
      </c>
      <c r="C108" s="8">
        <f t="shared" ref="C108:D108" si="106">LN(A108/A107)</f>
        <v>2.4261584523114069E-2</v>
      </c>
      <c r="D108" s="8">
        <f t="shared" si="106"/>
        <v>8.4552568768622369E-3</v>
      </c>
      <c r="E108" s="8">
        <f t="shared" si="0"/>
        <v>1.6358420699988153E-2</v>
      </c>
    </row>
    <row r="109" spans="1:5" ht="14.25" customHeight="1" x14ac:dyDescent="0.35">
      <c r="A109" s="8">
        <v>1520.4499510000001</v>
      </c>
      <c r="B109" s="8">
        <v>82.150002000000001</v>
      </c>
      <c r="C109" s="8">
        <f t="shared" ref="C109:D109" si="107">LN(A109/A108)</f>
        <v>1.2275322238372665E-2</v>
      </c>
      <c r="D109" s="8">
        <f t="shared" si="107"/>
        <v>6.2147450658359783E-2</v>
      </c>
      <c r="E109" s="8">
        <f t="shared" si="0"/>
        <v>3.7211386448366225E-2</v>
      </c>
    </row>
    <row r="110" spans="1:5" ht="14.25" customHeight="1" x14ac:dyDescent="0.35">
      <c r="A110" s="8">
        <v>1513.75</v>
      </c>
      <c r="B110" s="8">
        <v>83.900002000000001</v>
      </c>
      <c r="C110" s="8">
        <f t="shared" ref="C110:D110" si="108">LN(A110/A109)</f>
        <v>-4.4162955623645818E-3</v>
      </c>
      <c r="D110" s="8">
        <f t="shared" si="108"/>
        <v>2.1078768482076633E-2</v>
      </c>
      <c r="E110" s="8">
        <f t="shared" si="0"/>
        <v>8.3312364598560253E-3</v>
      </c>
    </row>
    <row r="111" spans="1:5" ht="14.25" customHeight="1" x14ac:dyDescent="0.35">
      <c r="A111" s="8">
        <v>1487</v>
      </c>
      <c r="B111" s="8">
        <v>83.300003000000004</v>
      </c>
      <c r="C111" s="8">
        <f t="shared" ref="C111:D111" si="109">LN(A111/A110)</f>
        <v>-1.7829348407146901E-2</v>
      </c>
      <c r="D111" s="8">
        <f t="shared" si="109"/>
        <v>-7.1770521238602942E-3</v>
      </c>
      <c r="E111" s="8">
        <f t="shared" si="0"/>
        <v>-1.2503200265503597E-2</v>
      </c>
    </row>
    <row r="112" spans="1:5" ht="14.25" customHeight="1" x14ac:dyDescent="0.35">
      <c r="A112" s="8">
        <v>1489</v>
      </c>
      <c r="B112" s="8">
        <v>81.900002000000001</v>
      </c>
      <c r="C112" s="8">
        <f t="shared" ref="C112:D112" si="110">LN(A112/A111)</f>
        <v>1.3440862238539562E-3</v>
      </c>
      <c r="D112" s="8">
        <f t="shared" si="110"/>
        <v>-1.6949569908154261E-2</v>
      </c>
      <c r="E112" s="8">
        <f t="shared" si="0"/>
        <v>-7.8027418421501528E-3</v>
      </c>
    </row>
    <row r="113" spans="1:5" ht="14.25" customHeight="1" x14ac:dyDescent="0.35">
      <c r="A113" s="8">
        <v>1513</v>
      </c>
      <c r="B113" s="8">
        <v>80.75</v>
      </c>
      <c r="C113" s="8">
        <f t="shared" ref="C113:D113" si="111">LN(A113/A112)</f>
        <v>1.5989681104346905E-2</v>
      </c>
      <c r="D113" s="8">
        <f t="shared" si="111"/>
        <v>-1.4141053176281908E-2</v>
      </c>
      <c r="E113" s="8">
        <f t="shared" si="0"/>
        <v>9.2431396403249832E-4</v>
      </c>
    </row>
    <row r="114" spans="1:5" ht="14.25" customHeight="1" x14ac:dyDescent="0.35">
      <c r="A114" s="8">
        <v>1519.5</v>
      </c>
      <c r="B114" s="8">
        <v>81.849997999999999</v>
      </c>
      <c r="C114" s="8">
        <f t="shared" ref="C114:D114" si="112">LN(A114/A113)</f>
        <v>4.2868985684918091E-3</v>
      </c>
      <c r="D114" s="8">
        <f t="shared" si="112"/>
        <v>1.3530317279435619E-2</v>
      </c>
      <c r="E114" s="8">
        <f t="shared" si="0"/>
        <v>8.9086079239637135E-3</v>
      </c>
    </row>
    <row r="115" spans="1:5" ht="14.25" customHeight="1" x14ac:dyDescent="0.35">
      <c r="A115" s="8">
        <v>1527</v>
      </c>
      <c r="B115" s="8">
        <v>80</v>
      </c>
      <c r="C115" s="8">
        <f t="shared" ref="C115:D115" si="113">LN(A115/A114)</f>
        <v>4.9236928617847411E-3</v>
      </c>
      <c r="D115" s="8">
        <f t="shared" si="113"/>
        <v>-2.2861644708320038E-2</v>
      </c>
      <c r="E115" s="8">
        <f t="shared" si="0"/>
        <v>-8.9689759232676487E-3</v>
      </c>
    </row>
    <row r="116" spans="1:5" ht="14.25" customHeight="1" x14ac:dyDescent="0.35">
      <c r="A116" s="8">
        <v>1510.1999510000001</v>
      </c>
      <c r="B116" s="8">
        <v>77.400002000000001</v>
      </c>
      <c r="C116" s="8">
        <f t="shared" ref="C116:D116" si="114">LN(A116/A115)</f>
        <v>-1.1062966295341406E-2</v>
      </c>
      <c r="D116" s="8">
        <f t="shared" si="114"/>
        <v>-3.3039828238407246E-2</v>
      </c>
      <c r="E116" s="8">
        <f t="shared" si="0"/>
        <v>-2.2051397266874325E-2</v>
      </c>
    </row>
    <row r="117" spans="1:5" ht="14.25" customHeight="1" x14ac:dyDescent="0.35">
      <c r="A117" s="8">
        <v>1524.9499510000001</v>
      </c>
      <c r="B117" s="8">
        <v>78.599997999999999</v>
      </c>
      <c r="C117" s="8">
        <f t="shared" ref="C117:D117" si="115">LN(A117/A116)</f>
        <v>9.7195305632719175E-3</v>
      </c>
      <c r="D117" s="8">
        <f t="shared" si="115"/>
        <v>1.5384867554393581E-2</v>
      </c>
      <c r="E117" s="8">
        <f t="shared" si="0"/>
        <v>1.2552199058832749E-2</v>
      </c>
    </row>
    <row r="118" spans="1:5" ht="14.25" customHeight="1" x14ac:dyDescent="0.35">
      <c r="A118" s="8">
        <v>1520.650024</v>
      </c>
      <c r="B118" s="8">
        <v>81</v>
      </c>
      <c r="C118" s="8">
        <f t="shared" ref="C118:D118" si="116">LN(A118/A117)</f>
        <v>-2.8236996928942344E-3</v>
      </c>
      <c r="D118" s="8">
        <f t="shared" si="116"/>
        <v>3.0077480682570927E-2</v>
      </c>
      <c r="E118" s="8">
        <f t="shared" si="0"/>
        <v>1.3626890494838347E-2</v>
      </c>
    </row>
    <row r="119" spans="1:5" ht="14.25" customHeight="1" x14ac:dyDescent="0.35">
      <c r="A119" s="8">
        <v>1514</v>
      </c>
      <c r="B119" s="8">
        <v>81.699996999999996</v>
      </c>
      <c r="C119" s="8">
        <f t="shared" ref="C119:D119" si="117">LN(A119/A118)</f>
        <v>-4.382735796274578E-3</v>
      </c>
      <c r="D119" s="8">
        <f t="shared" si="117"/>
        <v>8.6048104738115552E-3</v>
      </c>
      <c r="E119" s="8">
        <f t="shared" si="0"/>
        <v>2.1110373387684886E-3</v>
      </c>
    </row>
    <row r="120" spans="1:5" ht="14.25" customHeight="1" x14ac:dyDescent="0.35">
      <c r="A120" s="8">
        <v>1501.3000489999999</v>
      </c>
      <c r="B120" s="8">
        <v>81.449996999999996</v>
      </c>
      <c r="C120" s="8">
        <f t="shared" ref="C120:D120" si="118">LN(A120/A119)</f>
        <v>-8.4237229407553606E-3</v>
      </c>
      <c r="D120" s="8">
        <f t="shared" si="118"/>
        <v>-3.0646669306093246E-3</v>
      </c>
      <c r="E120" s="8">
        <f t="shared" si="0"/>
        <v>-5.7441949356823426E-3</v>
      </c>
    </row>
    <row r="121" spans="1:5" ht="14.25" customHeight="1" x14ac:dyDescent="0.35">
      <c r="A121" s="8">
        <v>1502</v>
      </c>
      <c r="B121" s="8">
        <v>83</v>
      </c>
      <c r="C121" s="8">
        <f t="shared" ref="C121:D121" si="119">LN(A121/A120)</f>
        <v>4.6612126744136561E-4</v>
      </c>
      <c r="D121" s="8">
        <f t="shared" si="119"/>
        <v>1.8851309580956946E-2</v>
      </c>
      <c r="E121" s="8">
        <f t="shared" si="0"/>
        <v>9.658715424199155E-3</v>
      </c>
    </row>
    <row r="122" spans="1:5" ht="14.25" customHeight="1" x14ac:dyDescent="0.35">
      <c r="A122" s="8">
        <v>1489</v>
      </c>
      <c r="B122" s="8">
        <v>80.650002000000001</v>
      </c>
      <c r="C122" s="8">
        <f t="shared" ref="C122:D122" si="120">LN(A122/A121)</f>
        <v>-8.6927996400711135E-3</v>
      </c>
      <c r="D122" s="8">
        <f t="shared" si="120"/>
        <v>-2.8721778426868304E-2</v>
      </c>
      <c r="E122" s="8">
        <f t="shared" si="0"/>
        <v>-1.8707289033469708E-2</v>
      </c>
    </row>
    <row r="123" spans="1:5" ht="14.25" customHeight="1" x14ac:dyDescent="0.35">
      <c r="A123" s="8">
        <v>1496.5500489999999</v>
      </c>
      <c r="B123" s="8">
        <v>81.199996999999996</v>
      </c>
      <c r="C123" s="8">
        <f t="shared" ref="C123:D123" si="121">LN(A123/A122)</f>
        <v>5.0577380855894253E-3</v>
      </c>
      <c r="D123" s="8">
        <f t="shared" si="121"/>
        <v>6.7963808520891244E-3</v>
      </c>
      <c r="E123" s="8">
        <f t="shared" si="0"/>
        <v>5.9270594688392748E-3</v>
      </c>
    </row>
    <row r="124" spans="1:5" ht="14.25" customHeight="1" x14ac:dyDescent="0.35">
      <c r="A124" s="8">
        <v>1486</v>
      </c>
      <c r="B124" s="8">
        <v>80.400002000000001</v>
      </c>
      <c r="C124" s="8">
        <f t="shared" ref="C124:D124" si="122">LN(A124/A123)</f>
        <v>-7.0745454918939646E-3</v>
      </c>
      <c r="D124" s="8">
        <f t="shared" si="122"/>
        <v>-9.9010091612764337E-3</v>
      </c>
      <c r="E124" s="8">
        <f t="shared" si="0"/>
        <v>-8.4877773265851983E-3</v>
      </c>
    </row>
    <row r="125" spans="1:5" ht="14.25" customHeight="1" x14ac:dyDescent="0.35">
      <c r="A125" s="8">
        <v>1496</v>
      </c>
      <c r="B125" s="8">
        <v>79.75</v>
      </c>
      <c r="C125" s="8">
        <f t="shared" ref="C125:D125" si="123">LN(A125/A124)</f>
        <v>6.7069332567180799E-3</v>
      </c>
      <c r="D125" s="8">
        <f t="shared" si="123"/>
        <v>-8.1174593955882762E-3</v>
      </c>
      <c r="E125" s="8">
        <f t="shared" si="0"/>
        <v>-7.0526306943509811E-4</v>
      </c>
    </row>
    <row r="126" spans="1:5" ht="14.25" customHeight="1" x14ac:dyDescent="0.35">
      <c r="A126" s="8">
        <v>1494</v>
      </c>
      <c r="B126" s="8">
        <v>79.150002000000001</v>
      </c>
      <c r="C126" s="8">
        <f t="shared" ref="C126:D126" si="124">LN(A126/A125)</f>
        <v>-1.3377928416599422E-3</v>
      </c>
      <c r="D126" s="8">
        <f t="shared" si="124"/>
        <v>-7.5519300694555066E-3</v>
      </c>
      <c r="E126" s="8">
        <f t="shared" si="0"/>
        <v>-4.4448614555577248E-3</v>
      </c>
    </row>
    <row r="127" spans="1:5" ht="14.25" customHeight="1" x14ac:dyDescent="0.35">
      <c r="A127" s="8">
        <v>1478.75</v>
      </c>
      <c r="B127" s="8">
        <v>78.300003000000004</v>
      </c>
      <c r="C127" s="8">
        <f t="shared" ref="C127:D127" si="125">LN(A127/A126)</f>
        <v>-1.0259950400166098E-2</v>
      </c>
      <c r="D127" s="8">
        <f t="shared" si="125"/>
        <v>-1.0797170284565475E-2</v>
      </c>
      <c r="E127" s="8">
        <f t="shared" si="0"/>
        <v>-1.0528560342365788E-2</v>
      </c>
    </row>
    <row r="128" spans="1:5" ht="14.25" customHeight="1" x14ac:dyDescent="0.35">
      <c r="A128" s="8">
        <v>1490</v>
      </c>
      <c r="B128" s="8">
        <v>77.900002000000001</v>
      </c>
      <c r="C128" s="8">
        <f t="shared" ref="C128:D128" si="126">LN(A128/A127)</f>
        <v>7.5789836469082987E-3</v>
      </c>
      <c r="D128" s="8">
        <f t="shared" si="126"/>
        <v>-5.1216627602897564E-3</v>
      </c>
      <c r="E128" s="8">
        <f t="shared" si="0"/>
        <v>1.2286604433092711E-3</v>
      </c>
    </row>
    <row r="129" spans="1:5" ht="14.25" customHeight="1" x14ac:dyDescent="0.35">
      <c r="A129" s="8">
        <v>1491.8000489999999</v>
      </c>
      <c r="B129" s="8">
        <v>77.550003000000004</v>
      </c>
      <c r="C129" s="8">
        <f t="shared" ref="C129:D129" si="127">LN(A129/A128)</f>
        <v>1.2073574277834127E-3</v>
      </c>
      <c r="D129" s="8">
        <f t="shared" si="127"/>
        <v>-4.5030502433765262E-3</v>
      </c>
      <c r="E129" s="8">
        <f t="shared" si="0"/>
        <v>-1.6478464077965566E-3</v>
      </c>
    </row>
    <row r="130" spans="1:5" ht="14.25" customHeight="1" x14ac:dyDescent="0.35">
      <c r="A130" s="8">
        <v>1508</v>
      </c>
      <c r="B130" s="8">
        <v>81.900002000000001</v>
      </c>
      <c r="C130" s="8">
        <f t="shared" ref="C130:D130" si="128">LN(A130/A129)</f>
        <v>1.0800792200612967E-2</v>
      </c>
      <c r="D130" s="8">
        <f t="shared" si="128"/>
        <v>5.4576086971781297E-2</v>
      </c>
      <c r="E130" s="8">
        <f t="shared" si="0"/>
        <v>3.2688439586197132E-2</v>
      </c>
    </row>
    <row r="131" spans="1:5" ht="14.25" customHeight="1" x14ac:dyDescent="0.35">
      <c r="A131" s="8">
        <v>1497.8000489999999</v>
      </c>
      <c r="B131" s="8">
        <v>81.25</v>
      </c>
      <c r="C131" s="8">
        <f t="shared" ref="C131:D131" si="129">LN(A131/A130)</f>
        <v>-6.7868720379870764E-3</v>
      </c>
      <c r="D131" s="8">
        <f t="shared" si="129"/>
        <v>-7.9681940692010022E-3</v>
      </c>
      <c r="E131" s="8">
        <f t="shared" si="0"/>
        <v>-7.3775330535940393E-3</v>
      </c>
    </row>
    <row r="132" spans="1:5" ht="14.25" customHeight="1" x14ac:dyDescent="0.35">
      <c r="A132" s="8">
        <v>1513.4499510000001</v>
      </c>
      <c r="B132" s="8">
        <v>79.150002000000001</v>
      </c>
      <c r="C132" s="8">
        <f t="shared" ref="C132:D132" si="130">LN(A132/A131)</f>
        <v>1.0394383000548795E-2</v>
      </c>
      <c r="D132" s="8">
        <f t="shared" si="130"/>
        <v>-2.6186009614348457E-2</v>
      </c>
      <c r="E132" s="8">
        <f t="shared" si="0"/>
        <v>-7.89581330689983E-3</v>
      </c>
    </row>
    <row r="133" spans="1:5" ht="14.25" customHeight="1" x14ac:dyDescent="0.35">
      <c r="A133" s="8">
        <v>1522</v>
      </c>
      <c r="B133" s="8">
        <v>79.199996999999996</v>
      </c>
      <c r="C133" s="8">
        <f t="shared" ref="C133:D133" si="131">LN(A133/A132)</f>
        <v>5.6334788911680577E-3</v>
      </c>
      <c r="D133" s="8">
        <f t="shared" si="131"/>
        <v>6.3144934609314651E-4</v>
      </c>
      <c r="E133" s="8">
        <f t="shared" si="0"/>
        <v>3.132464118630602E-3</v>
      </c>
    </row>
    <row r="134" spans="1:5" ht="14.25" customHeight="1" x14ac:dyDescent="0.35">
      <c r="A134" s="8">
        <v>1523</v>
      </c>
      <c r="B134" s="8">
        <v>80.400002000000001</v>
      </c>
      <c r="C134" s="8">
        <f t="shared" ref="C134:D134" si="132">LN(A134/A133)</f>
        <v>6.5681447353075359E-4</v>
      </c>
      <c r="D134" s="8">
        <f t="shared" si="132"/>
        <v>1.5037940118950746E-2</v>
      </c>
      <c r="E134" s="8">
        <f t="shared" si="0"/>
        <v>7.8473772962407498E-3</v>
      </c>
    </row>
    <row r="135" spans="1:5" ht="14.25" customHeight="1" x14ac:dyDescent="0.35">
      <c r="A135" s="8">
        <v>1508.1999510000001</v>
      </c>
      <c r="B135" s="8">
        <v>82.699996999999996</v>
      </c>
      <c r="C135" s="8">
        <f t="shared" ref="C135:D135" si="133">LN(A135/A134)</f>
        <v>-9.7652196156754068E-3</v>
      </c>
      <c r="D135" s="8">
        <f t="shared" si="133"/>
        <v>2.8205364693407359E-2</v>
      </c>
      <c r="E135" s="8">
        <f t="shared" si="0"/>
        <v>9.2200725388659754E-3</v>
      </c>
    </row>
    <row r="136" spans="1:5" ht="14.25" customHeight="1" x14ac:dyDescent="0.35">
      <c r="A136" s="8">
        <v>1509</v>
      </c>
      <c r="B136" s="8">
        <v>83.699996999999996</v>
      </c>
      <c r="C136" s="8">
        <f t="shared" ref="C136:D136" si="134">LN(A136/A135)</f>
        <v>5.3032548836265793E-4</v>
      </c>
      <c r="D136" s="8">
        <f t="shared" si="134"/>
        <v>1.2019375899185307E-2</v>
      </c>
      <c r="E136" s="8">
        <f t="shared" si="0"/>
        <v>6.2748506937739821E-3</v>
      </c>
    </row>
    <row r="137" spans="1:5" ht="14.25" customHeight="1" x14ac:dyDescent="0.35">
      <c r="A137" s="8">
        <v>1502</v>
      </c>
      <c r="B137" s="8">
        <v>81.800003000000004</v>
      </c>
      <c r="C137" s="8">
        <f t="shared" ref="C137:D137" si="135">LN(A137/A136)</f>
        <v>-4.6496264437687921E-3</v>
      </c>
      <c r="D137" s="8">
        <f t="shared" si="135"/>
        <v>-2.2961661369617695E-2</v>
      </c>
      <c r="E137" s="8">
        <f t="shared" si="0"/>
        <v>-1.3805643906693244E-2</v>
      </c>
    </row>
    <row r="138" spans="1:5" ht="14.25" customHeight="1" x14ac:dyDescent="0.35">
      <c r="A138" s="8">
        <v>1489.25</v>
      </c>
      <c r="B138" s="8">
        <v>80.300003000000004</v>
      </c>
      <c r="C138" s="8">
        <f t="shared" ref="C138:D138" si="136">LN(A138/A137)</f>
        <v>-8.5249158152832655E-3</v>
      </c>
      <c r="D138" s="8">
        <f t="shared" si="136"/>
        <v>-1.8507621970901628E-2</v>
      </c>
      <c r="E138" s="8">
        <f t="shared" si="0"/>
        <v>-1.3516268893092447E-2</v>
      </c>
    </row>
    <row r="139" spans="1:5" ht="14.25" customHeight="1" x14ac:dyDescent="0.35">
      <c r="A139" s="8">
        <v>1504.5</v>
      </c>
      <c r="B139" s="8">
        <v>80.199996999999996</v>
      </c>
      <c r="C139" s="8">
        <f t="shared" ref="C139:D139" si="137">LN(A139/A138)</f>
        <v>1.0187979561302995E-2</v>
      </c>
      <c r="D139" s="8">
        <f t="shared" si="137"/>
        <v>-1.246180846631473E-3</v>
      </c>
      <c r="E139" s="8">
        <f t="shared" si="0"/>
        <v>4.4708993573357612E-3</v>
      </c>
    </row>
    <row r="140" spans="1:5" ht="14.25" customHeight="1" x14ac:dyDescent="0.35">
      <c r="A140" s="8">
        <v>1540</v>
      </c>
      <c r="B140" s="8">
        <v>81.949996999999996</v>
      </c>
      <c r="C140" s="8">
        <f t="shared" ref="C140:D140" si="138">LN(A140/A139)</f>
        <v>2.3321799337574826E-2</v>
      </c>
      <c r="D140" s="8">
        <f t="shared" si="138"/>
        <v>2.1585791116166042E-2</v>
      </c>
      <c r="E140" s="8">
        <f t="shared" si="0"/>
        <v>2.2453795226870434E-2</v>
      </c>
    </row>
    <row r="141" spans="1:5" ht="14.25" customHeight="1" x14ac:dyDescent="0.35">
      <c r="A141" s="8">
        <v>1545.349976</v>
      </c>
      <c r="B141" s="8">
        <v>79.599997999999999</v>
      </c>
      <c r="C141" s="8">
        <f t="shared" ref="C141:D141" si="139">LN(A141/A140)</f>
        <v>3.4679899548561359E-3</v>
      </c>
      <c r="D141" s="8">
        <f t="shared" si="139"/>
        <v>-2.9095200857441536E-2</v>
      </c>
      <c r="E141" s="8">
        <f t="shared" si="0"/>
        <v>-1.28136054512927E-2</v>
      </c>
    </row>
    <row r="142" spans="1:5" ht="14.25" customHeight="1" x14ac:dyDescent="0.35">
      <c r="A142" s="8">
        <v>1537.6999510000001</v>
      </c>
      <c r="B142" s="8">
        <v>82.5</v>
      </c>
      <c r="C142" s="8">
        <f t="shared" ref="C142:D142" si="140">LN(A142/A141)</f>
        <v>-4.9626447066580034E-3</v>
      </c>
      <c r="D142" s="8">
        <f t="shared" si="140"/>
        <v>3.5784225615926514E-2</v>
      </c>
      <c r="E142" s="8">
        <f t="shared" si="0"/>
        <v>1.5410790454634254E-2</v>
      </c>
    </row>
    <row r="143" spans="1:5" ht="14.25" customHeight="1" x14ac:dyDescent="0.35">
      <c r="A143" s="8">
        <v>1516</v>
      </c>
      <c r="B143" s="8">
        <v>82.599997999999999</v>
      </c>
      <c r="C143" s="8">
        <f t="shared" ref="C143:D143" si="141">LN(A143/A142)</f>
        <v>-1.4212474453556199E-2</v>
      </c>
      <c r="D143" s="8">
        <f t="shared" si="141"/>
        <v>1.2113629732216869E-3</v>
      </c>
      <c r="E143" s="8">
        <f t="shared" si="0"/>
        <v>-6.5005557401672555E-3</v>
      </c>
    </row>
    <row r="144" spans="1:5" ht="14.25" customHeight="1" x14ac:dyDescent="0.35">
      <c r="A144" s="8">
        <v>1502</v>
      </c>
      <c r="B144" s="8">
        <v>81.800003000000004</v>
      </c>
      <c r="C144" s="8">
        <f t="shared" ref="C144:D144" si="142">LN(A144/A143)</f>
        <v>-9.2777338782368771E-3</v>
      </c>
      <c r="D144" s="8">
        <f t="shared" si="142"/>
        <v>-9.7323760303395963E-3</v>
      </c>
      <c r="E144" s="8">
        <f t="shared" si="0"/>
        <v>-9.5050549542882376E-3</v>
      </c>
    </row>
    <row r="145" spans="1:5" ht="14.25" customHeight="1" x14ac:dyDescent="0.35">
      <c r="A145" s="8">
        <v>1506.099976</v>
      </c>
      <c r="B145" s="8">
        <v>80.199996999999996</v>
      </c>
      <c r="C145" s="8">
        <f t="shared" ref="C145:D145" si="143">LN(A145/A144)</f>
        <v>2.7259589585257966E-3</v>
      </c>
      <c r="D145" s="8">
        <f t="shared" si="143"/>
        <v>-1.9753802817533084E-2</v>
      </c>
      <c r="E145" s="8">
        <f t="shared" si="0"/>
        <v>-8.5139219295036431E-3</v>
      </c>
    </row>
    <row r="146" spans="1:5" ht="14.25" customHeight="1" x14ac:dyDescent="0.35">
      <c r="A146" s="8">
        <v>1507.349976</v>
      </c>
      <c r="B146" s="8">
        <v>79.400002000000001</v>
      </c>
      <c r="C146" s="8">
        <f t="shared" ref="C146:D146" si="144">LN(A146/A145)</f>
        <v>8.296139584890327E-4</v>
      </c>
      <c r="D146" s="8">
        <f t="shared" si="144"/>
        <v>-1.0025084023977627E-2</v>
      </c>
      <c r="E146" s="8">
        <f t="shared" si="0"/>
        <v>-4.5977350327442972E-3</v>
      </c>
    </row>
    <row r="147" spans="1:5" ht="14.25" customHeight="1" x14ac:dyDescent="0.35">
      <c r="A147" s="8">
        <v>1526.75</v>
      </c>
      <c r="B147" s="8">
        <v>80.699996999999996</v>
      </c>
      <c r="C147" s="8">
        <f t="shared" ref="C147:D147" si="145">LN(A147/A146)</f>
        <v>1.2788166862149257E-2</v>
      </c>
      <c r="D147" s="8">
        <f t="shared" si="145"/>
        <v>1.624014465917448E-2</v>
      </c>
      <c r="E147" s="8">
        <f t="shared" si="0"/>
        <v>1.4514155760661868E-2</v>
      </c>
    </row>
    <row r="148" spans="1:5" ht="14.25" customHeight="1" x14ac:dyDescent="0.35">
      <c r="A148" s="8">
        <v>1529.9499510000001</v>
      </c>
      <c r="B148" s="8">
        <v>79.5</v>
      </c>
      <c r="C148" s="8">
        <f t="shared" ref="C148:D148" si="146">LN(A148/A147)</f>
        <v>2.0937299834896781E-3</v>
      </c>
      <c r="D148" s="8">
        <f t="shared" si="146"/>
        <v>-1.4981516440894953E-2</v>
      </c>
      <c r="E148" s="8">
        <f t="shared" si="0"/>
        <v>-6.4438932287026376E-3</v>
      </c>
    </row>
    <row r="149" spans="1:5" ht="14.25" customHeight="1" x14ac:dyDescent="0.35">
      <c r="A149" s="8">
        <v>1488.849976</v>
      </c>
      <c r="B149" s="8">
        <v>78.699996999999996</v>
      </c>
      <c r="C149" s="8">
        <f t="shared" ref="C149:D149" si="147">LN(A149/A148)</f>
        <v>-2.7231029347877311E-2</v>
      </c>
      <c r="D149" s="8">
        <f t="shared" si="147"/>
        <v>-1.0113904356370369E-2</v>
      </c>
      <c r="E149" s="8">
        <f t="shared" si="0"/>
        <v>-1.8672466852123839E-2</v>
      </c>
    </row>
    <row r="150" spans="1:5" ht="14.25" customHeight="1" x14ac:dyDescent="0.35">
      <c r="A150" s="8">
        <v>1454</v>
      </c>
      <c r="B150" s="8">
        <v>78.449996999999996</v>
      </c>
      <c r="C150" s="8">
        <f t="shared" ref="C150:D150" si="148">LN(A150/A149)</f>
        <v>-2.3685614645391935E-2</v>
      </c>
      <c r="D150" s="8">
        <f t="shared" si="148"/>
        <v>-3.1816763657928418E-3</v>
      </c>
      <c r="E150" s="8">
        <f t="shared" si="0"/>
        <v>-1.3433645505592388E-2</v>
      </c>
    </row>
    <row r="151" spans="1:5" ht="14.25" customHeight="1" x14ac:dyDescent="0.35">
      <c r="A151" s="8">
        <v>1468.5</v>
      </c>
      <c r="B151" s="8">
        <v>80.099997999999999</v>
      </c>
      <c r="C151" s="8">
        <f t="shared" ref="C151:D151" si="149">LN(A151/A150)</f>
        <v>9.9230925452100192E-3</v>
      </c>
      <c r="D151" s="8">
        <f t="shared" si="149"/>
        <v>2.0814388167401197E-2</v>
      </c>
      <c r="E151" s="8">
        <f t="shared" si="0"/>
        <v>1.5368740356305609E-2</v>
      </c>
    </row>
    <row r="152" spans="1:5" ht="14.25" customHeight="1" x14ac:dyDescent="0.35">
      <c r="A152" s="8">
        <v>1457.4499510000001</v>
      </c>
      <c r="B152" s="8">
        <v>78.800003000000004</v>
      </c>
      <c r="C152" s="8">
        <f t="shared" ref="C152:D152" si="150">LN(A152/A151)</f>
        <v>-7.5531719401572012E-3</v>
      </c>
      <c r="D152" s="8">
        <f t="shared" si="150"/>
        <v>-1.6362794170625496E-2</v>
      </c>
      <c r="E152" s="8">
        <f t="shared" si="0"/>
        <v>-1.195798305539135E-2</v>
      </c>
    </row>
    <row r="153" spans="1:5" ht="14.25" customHeight="1" x14ac:dyDescent="0.35">
      <c r="A153" s="8">
        <v>1444</v>
      </c>
      <c r="B153" s="8">
        <v>78.199996999999996</v>
      </c>
      <c r="C153" s="8">
        <f t="shared" ref="C153:D153" si="151">LN(A153/A152)</f>
        <v>-9.2712592457459882E-3</v>
      </c>
      <c r="D153" s="8">
        <f t="shared" si="151"/>
        <v>-7.6434257468055294E-3</v>
      </c>
      <c r="E153" s="8">
        <f t="shared" si="0"/>
        <v>-8.4573424962757597E-3</v>
      </c>
    </row>
    <row r="154" spans="1:5" ht="14.25" customHeight="1" x14ac:dyDescent="0.35">
      <c r="A154" s="8">
        <v>1449.900024</v>
      </c>
      <c r="B154" s="8">
        <v>77.449996999999996</v>
      </c>
      <c r="C154" s="8">
        <f t="shared" ref="C154:D154" si="152">LN(A154/A153)</f>
        <v>4.0775646192421789E-3</v>
      </c>
      <c r="D154" s="8">
        <f t="shared" si="152"/>
        <v>-9.6370810598839125E-3</v>
      </c>
      <c r="E154" s="8">
        <f t="shared" si="0"/>
        <v>-2.7797582203208668E-3</v>
      </c>
    </row>
    <row r="155" spans="1:5" ht="14.25" customHeight="1" x14ac:dyDescent="0.35">
      <c r="A155" s="8">
        <v>1438.6999510000001</v>
      </c>
      <c r="B155" s="8">
        <v>76.300003000000004</v>
      </c>
      <c r="C155" s="8">
        <f t="shared" ref="C155:D155" si="153">LN(A155/A154)</f>
        <v>-7.7547110875519501E-3</v>
      </c>
      <c r="D155" s="8">
        <f t="shared" si="153"/>
        <v>-1.4959550519319013E-2</v>
      </c>
      <c r="E155" s="8">
        <f t="shared" si="0"/>
        <v>-1.1357130803435481E-2</v>
      </c>
    </row>
    <row r="156" spans="1:5" ht="14.25" customHeight="1" x14ac:dyDescent="0.35">
      <c r="A156" s="8">
        <v>1429.9499510000001</v>
      </c>
      <c r="B156" s="8">
        <v>75.949996999999996</v>
      </c>
      <c r="C156" s="8">
        <f t="shared" ref="C156:D156" si="154">LN(A156/A155)</f>
        <v>-6.1004496436979352E-3</v>
      </c>
      <c r="D156" s="8">
        <f t="shared" si="154"/>
        <v>-4.5977880667801146E-3</v>
      </c>
      <c r="E156" s="8">
        <f t="shared" si="0"/>
        <v>-5.3491188552390254E-3</v>
      </c>
    </row>
    <row r="157" spans="1:5" ht="14.25" customHeight="1" x14ac:dyDescent="0.35">
      <c r="A157" s="8">
        <v>1431.75</v>
      </c>
      <c r="B157" s="8">
        <v>76.199996999999996</v>
      </c>
      <c r="C157" s="8">
        <f t="shared" ref="C157:D157" si="155">LN(A157/A156)</f>
        <v>1.2580279332026969E-3</v>
      </c>
      <c r="D157" s="8">
        <f t="shared" si="155"/>
        <v>3.2862337804109155E-3</v>
      </c>
      <c r="E157" s="8">
        <f t="shared" si="0"/>
        <v>2.2721308568068063E-3</v>
      </c>
    </row>
    <row r="158" spans="1:5" ht="14.25" customHeight="1" x14ac:dyDescent="0.35">
      <c r="A158" s="8">
        <v>1435</v>
      </c>
      <c r="B158" s="8">
        <v>75.75</v>
      </c>
      <c r="C158" s="8">
        <f t="shared" ref="C158:D158" si="156">LN(A158/A157)</f>
        <v>2.2673769197548441E-3</v>
      </c>
      <c r="D158" s="8">
        <f t="shared" si="156"/>
        <v>-5.9229789330425128E-3</v>
      </c>
      <c r="E158" s="8">
        <f t="shared" si="0"/>
        <v>-1.8278010066438343E-3</v>
      </c>
    </row>
    <row r="159" spans="1:5" ht="14.25" customHeight="1" x14ac:dyDescent="0.35">
      <c r="A159" s="8">
        <v>1439.900024</v>
      </c>
      <c r="B159" s="8">
        <v>76.449996999999996</v>
      </c>
      <c r="C159" s="8">
        <f t="shared" ref="C159:D159" si="157">LN(A159/A158)</f>
        <v>3.4088341883273536E-3</v>
      </c>
      <c r="D159" s="8">
        <f t="shared" si="157"/>
        <v>9.1984487442578061E-3</v>
      </c>
      <c r="E159" s="8">
        <f t="shared" si="0"/>
        <v>6.3036414662925797E-3</v>
      </c>
    </row>
    <row r="160" spans="1:5" ht="14.25" customHeight="1" x14ac:dyDescent="0.35">
      <c r="A160" s="8">
        <v>1474.5</v>
      </c>
      <c r="B160" s="8">
        <v>75.050003000000004</v>
      </c>
      <c r="C160" s="8">
        <f t="shared" ref="C160:D160" si="158">LN(A160/A159)</f>
        <v>2.3745265873282111E-2</v>
      </c>
      <c r="D160" s="8">
        <f t="shared" si="158"/>
        <v>-1.8482295080914975E-2</v>
      </c>
      <c r="E160" s="8">
        <f t="shared" si="0"/>
        <v>2.631485396183568E-3</v>
      </c>
    </row>
    <row r="161" spans="1:5" ht="14.25" customHeight="1" x14ac:dyDescent="0.35">
      <c r="A161" s="8">
        <v>1507.0500489999999</v>
      </c>
      <c r="B161" s="8">
        <v>73.599997999999999</v>
      </c>
      <c r="C161" s="8">
        <f t="shared" ref="C161:D161" si="159">LN(A161/A160)</f>
        <v>2.1835180834953061E-2</v>
      </c>
      <c r="D161" s="8">
        <f t="shared" si="159"/>
        <v>-1.9509599491904124E-2</v>
      </c>
      <c r="E161" s="8">
        <f t="shared" si="0"/>
        <v>1.1627906715244683E-3</v>
      </c>
    </row>
    <row r="162" spans="1:5" ht="14.25" customHeight="1" x14ac:dyDescent="0.35">
      <c r="A162" s="8">
        <v>1500</v>
      </c>
      <c r="B162" s="8">
        <v>71.099997999999999</v>
      </c>
      <c r="C162" s="8">
        <f t="shared" ref="C162:D162" si="160">LN(A162/A161)</f>
        <v>-4.6890219999825011E-3</v>
      </c>
      <c r="D162" s="8">
        <f t="shared" si="160"/>
        <v>-3.4557689881117543E-2</v>
      </c>
      <c r="E162" s="8">
        <f t="shared" si="0"/>
        <v>-1.9623355940550022E-2</v>
      </c>
    </row>
    <row r="163" spans="1:5" ht="14.25" customHeight="1" x14ac:dyDescent="0.35">
      <c r="A163" s="8">
        <v>1507.349976</v>
      </c>
      <c r="B163" s="8">
        <v>70.900002000000001</v>
      </c>
      <c r="C163" s="8">
        <f t="shared" ref="C163:D163" si="161">LN(A163/A162)</f>
        <v>4.8880181507934611E-3</v>
      </c>
      <c r="D163" s="8">
        <f t="shared" si="161"/>
        <v>-2.8168469329734854E-3</v>
      </c>
      <c r="E163" s="8">
        <f t="shared" si="0"/>
        <v>1.0355856089099879E-3</v>
      </c>
    </row>
    <row r="164" spans="1:5" ht="14.25" customHeight="1" x14ac:dyDescent="0.35">
      <c r="A164" s="8">
        <v>1519.75</v>
      </c>
      <c r="B164" s="8">
        <v>70.400002000000001</v>
      </c>
      <c r="C164" s="8">
        <f t="shared" ref="C164:D164" si="162">LN(A164/A163)</f>
        <v>8.1927213877368097E-3</v>
      </c>
      <c r="D164" s="8">
        <f t="shared" si="162"/>
        <v>-7.0771701737388946E-3</v>
      </c>
      <c r="E164" s="8">
        <f t="shared" si="0"/>
        <v>5.5777560699895755E-4</v>
      </c>
    </row>
    <row r="165" spans="1:5" ht="14.25" customHeight="1" x14ac:dyDescent="0.35">
      <c r="A165" s="8">
        <v>1518.849976</v>
      </c>
      <c r="B165" s="8">
        <v>69</v>
      </c>
      <c r="C165" s="8">
        <f t="shared" ref="C165:D165" si="163">LN(A165/A164)</f>
        <v>-5.9239388759907646E-4</v>
      </c>
      <c r="D165" s="8">
        <f t="shared" si="163"/>
        <v>-2.0086786975827796E-2</v>
      </c>
      <c r="E165" s="8">
        <f t="shared" si="0"/>
        <v>-1.0339590431713437E-2</v>
      </c>
    </row>
    <row r="166" spans="1:5" ht="14.25" customHeight="1" x14ac:dyDescent="0.35">
      <c r="A166" s="8">
        <v>1507.599976</v>
      </c>
      <c r="B166" s="8">
        <v>72.5</v>
      </c>
      <c r="C166" s="8">
        <f t="shared" ref="C166:D166" si="164">LN(A166/A165)</f>
        <v>-7.4344872675945828E-3</v>
      </c>
      <c r="D166" s="8">
        <f t="shared" si="164"/>
        <v>4.9480057263369716E-2</v>
      </c>
      <c r="E166" s="8">
        <f t="shared" si="0"/>
        <v>2.1022784997887567E-2</v>
      </c>
    </row>
    <row r="167" spans="1:5" ht="14.25" customHeight="1" x14ac:dyDescent="0.35">
      <c r="A167" s="8">
        <v>1531</v>
      </c>
      <c r="B167" s="8">
        <v>73.25</v>
      </c>
      <c r="C167" s="8">
        <f t="shared" ref="C167:D167" si="165">LN(A167/A166)</f>
        <v>1.5402150184045643E-2</v>
      </c>
      <c r="D167" s="8">
        <f t="shared" si="165"/>
        <v>1.0291686036547506E-2</v>
      </c>
      <c r="E167" s="8">
        <f t="shared" si="0"/>
        <v>1.2846918110296575E-2</v>
      </c>
    </row>
    <row r="168" spans="1:5" ht="14.25" customHeight="1" x14ac:dyDescent="0.35">
      <c r="A168" s="8">
        <v>1535</v>
      </c>
      <c r="B168" s="8">
        <v>71</v>
      </c>
      <c r="C168" s="8">
        <f t="shared" ref="C168:D168" si="166">LN(A168/A167)</f>
        <v>2.6092643636138452E-3</v>
      </c>
      <c r="D168" s="8">
        <f t="shared" si="166"/>
        <v>-3.1198370855861281E-2</v>
      </c>
      <c r="E168" s="8">
        <f t="shared" si="0"/>
        <v>-1.4294553246123718E-2</v>
      </c>
    </row>
    <row r="169" spans="1:5" ht="14.25" customHeight="1" x14ac:dyDescent="0.35">
      <c r="A169" s="8">
        <v>1524</v>
      </c>
      <c r="B169" s="8">
        <v>72.25</v>
      </c>
      <c r="C169" s="8">
        <f t="shared" ref="C169:D169" si="167">LN(A169/A168)</f>
        <v>-7.1919237747059932E-3</v>
      </c>
      <c r="D169" s="8">
        <f t="shared" si="167"/>
        <v>1.7452449951226207E-2</v>
      </c>
      <c r="E169" s="8">
        <f t="shared" si="0"/>
        <v>5.130263088260107E-3</v>
      </c>
    </row>
    <row r="170" spans="1:5" ht="14.25" customHeight="1" x14ac:dyDescent="0.35">
      <c r="A170" s="8">
        <v>1565.349976</v>
      </c>
      <c r="B170" s="8">
        <v>72.650002000000001</v>
      </c>
      <c r="C170" s="8">
        <f t="shared" ref="C170:D170" si="168">LN(A170/A169)</f>
        <v>2.6770968563968784E-2</v>
      </c>
      <c r="D170" s="8">
        <f t="shared" si="168"/>
        <v>5.5210905529997443E-3</v>
      </c>
      <c r="E170" s="8">
        <f t="shared" si="0"/>
        <v>1.6146029558484265E-2</v>
      </c>
    </row>
    <row r="171" spans="1:5" ht="14.25" customHeight="1" x14ac:dyDescent="0.35">
      <c r="A171" s="8">
        <v>1519.8000489999999</v>
      </c>
      <c r="B171" s="8">
        <v>69</v>
      </c>
      <c r="C171" s="8">
        <f t="shared" ref="C171:D171" si="169">LN(A171/A170)</f>
        <v>-2.9530646333791981E-2</v>
      </c>
      <c r="D171" s="8">
        <f t="shared" si="169"/>
        <v>-5.1546912948282043E-2</v>
      </c>
      <c r="E171" s="8">
        <f t="shared" si="0"/>
        <v>-4.0538779641037012E-2</v>
      </c>
    </row>
    <row r="172" spans="1:5" ht="14.25" customHeight="1" x14ac:dyDescent="0.35">
      <c r="A172" s="8">
        <v>1533.150024</v>
      </c>
      <c r="B172" s="8">
        <v>69.25</v>
      </c>
      <c r="C172" s="8">
        <f t="shared" ref="C172:D172" si="170">LN(A172/A171)</f>
        <v>8.7456786204722064E-3</v>
      </c>
      <c r="D172" s="8">
        <f t="shared" si="170"/>
        <v>3.6166404701885148E-3</v>
      </c>
      <c r="E172" s="8">
        <f t="shared" si="0"/>
        <v>6.181159545330361E-3</v>
      </c>
    </row>
    <row r="173" spans="1:5" ht="14.25" customHeight="1" x14ac:dyDescent="0.35">
      <c r="A173" s="8">
        <v>1564.5</v>
      </c>
      <c r="B173" s="8">
        <v>69.599997999999999</v>
      </c>
      <c r="C173" s="8">
        <f t="shared" ref="C173:D173" si="171">LN(A173/A172)</f>
        <v>2.024182601169628E-2</v>
      </c>
      <c r="D173" s="8">
        <f t="shared" si="171"/>
        <v>5.0413935372933963E-3</v>
      </c>
      <c r="E173" s="8">
        <f t="shared" si="0"/>
        <v>1.2641609774494838E-2</v>
      </c>
    </row>
    <row r="174" spans="1:5" ht="14.25" customHeight="1" x14ac:dyDescent="0.35">
      <c r="A174" s="8">
        <v>1564.8000489999999</v>
      </c>
      <c r="B174" s="8">
        <v>72.300003000000004</v>
      </c>
      <c r="C174" s="8">
        <f t="shared" ref="C174:D174" si="172">LN(A174/A173)</f>
        <v>1.9176748552152072E-4</v>
      </c>
      <c r="D174" s="8">
        <f t="shared" si="172"/>
        <v>3.8059632053752721E-2</v>
      </c>
      <c r="E174" s="8">
        <f t="shared" si="0"/>
        <v>1.9125699769637121E-2</v>
      </c>
    </row>
    <row r="175" spans="1:5" ht="14.25" customHeight="1" x14ac:dyDescent="0.35">
      <c r="A175" s="8">
        <v>1571</v>
      </c>
      <c r="B175" s="8">
        <v>74.150002000000001</v>
      </c>
      <c r="C175" s="8">
        <f t="shared" ref="C175:D175" si="173">LN(A175/A174)</f>
        <v>3.9543076611628543E-3</v>
      </c>
      <c r="D175" s="8">
        <f t="shared" si="173"/>
        <v>2.5265924897800052E-2</v>
      </c>
      <c r="E175" s="8">
        <f t="shared" si="0"/>
        <v>1.4610116279481453E-2</v>
      </c>
    </row>
    <row r="176" spans="1:5" ht="14.25" customHeight="1" x14ac:dyDescent="0.35">
      <c r="A176" s="8">
        <v>1558.650024</v>
      </c>
      <c r="B176" s="8">
        <v>73.900002000000001</v>
      </c>
      <c r="C176" s="8">
        <f t="shared" ref="C176:D176" si="174">LN(A176/A175)</f>
        <v>-7.8922818909153303E-3</v>
      </c>
      <c r="D176" s="8">
        <f t="shared" si="174"/>
        <v>-3.3772405385389258E-3</v>
      </c>
      <c r="E176" s="8">
        <f t="shared" si="0"/>
        <v>-5.6347612147271279E-3</v>
      </c>
    </row>
    <row r="177" spans="1:5" ht="14.25" customHeight="1" x14ac:dyDescent="0.35">
      <c r="A177" s="8">
        <v>1570</v>
      </c>
      <c r="B177" s="8">
        <v>72.900002000000001</v>
      </c>
      <c r="C177" s="8">
        <f t="shared" ref="C177:D177" si="175">LN(A177/A176)</f>
        <v>7.2555419776478428E-3</v>
      </c>
      <c r="D177" s="8">
        <f t="shared" si="175"/>
        <v>-1.3624188568300897E-2</v>
      </c>
      <c r="E177" s="8">
        <f t="shared" si="0"/>
        <v>-3.1843232953265269E-3</v>
      </c>
    </row>
    <row r="178" spans="1:5" ht="14.25" customHeight="1" x14ac:dyDescent="0.35">
      <c r="A178" s="8">
        <v>1583.349976</v>
      </c>
      <c r="B178" s="8">
        <v>72.5</v>
      </c>
      <c r="C178" s="8">
        <f t="shared" ref="C178:D178" si="176">LN(A178/A177)</f>
        <v>8.4672211208764378E-3</v>
      </c>
      <c r="D178" s="8">
        <f t="shared" si="176"/>
        <v>-5.5021045888252766E-3</v>
      </c>
      <c r="E178" s="8">
        <f t="shared" si="0"/>
        <v>1.4825582660255806E-3</v>
      </c>
    </row>
    <row r="179" spans="1:5" ht="14.25" customHeight="1" x14ac:dyDescent="0.35">
      <c r="A179" s="8">
        <v>1598</v>
      </c>
      <c r="B179" s="8">
        <v>73.550003000000004</v>
      </c>
      <c r="C179" s="8">
        <f t="shared" ref="C179:D179" si="177">LN(A179/A178)</f>
        <v>9.2100068629899241E-3</v>
      </c>
      <c r="D179" s="8">
        <f t="shared" si="177"/>
        <v>1.4378925975395924E-2</v>
      </c>
      <c r="E179" s="8">
        <f t="shared" si="0"/>
        <v>1.1794466419192923E-2</v>
      </c>
    </row>
    <row r="180" spans="1:5" ht="14.25" customHeight="1" x14ac:dyDescent="0.35">
      <c r="A180" s="8">
        <v>1592</v>
      </c>
      <c r="B180" s="8">
        <v>73</v>
      </c>
      <c r="C180" s="8">
        <f t="shared" ref="C180:D180" si="178">LN(A180/A179)</f>
        <v>-3.7617599218916845E-3</v>
      </c>
      <c r="D180" s="8">
        <f t="shared" si="178"/>
        <v>-7.5060466876337969E-3</v>
      </c>
      <c r="E180" s="8">
        <f t="shared" si="0"/>
        <v>-5.6339033047627402E-3</v>
      </c>
    </row>
    <row r="181" spans="1:5" ht="14.25" customHeight="1" x14ac:dyDescent="0.35">
      <c r="A181" s="8">
        <v>1598</v>
      </c>
      <c r="B181" s="8">
        <v>73</v>
      </c>
      <c r="C181" s="8">
        <f t="shared" ref="C181:D181" si="179">LN(A181/A180)</f>
        <v>3.761759921891586E-3</v>
      </c>
      <c r="D181" s="8">
        <f t="shared" si="179"/>
        <v>0</v>
      </c>
      <c r="E181" s="8">
        <f t="shared" si="0"/>
        <v>1.880879960945793E-3</v>
      </c>
    </row>
    <row r="182" spans="1:5" ht="14.25" customHeight="1" x14ac:dyDescent="0.35">
      <c r="A182" s="8">
        <v>1580.9499510000001</v>
      </c>
      <c r="B182" s="8">
        <v>71.650002000000001</v>
      </c>
      <c r="C182" s="8">
        <f t="shared" ref="C182:D182" si="180">LN(A182/A181)</f>
        <v>-1.0726946164316501E-2</v>
      </c>
      <c r="D182" s="8">
        <f t="shared" si="180"/>
        <v>-1.8666258960742456E-2</v>
      </c>
      <c r="E182" s="8">
        <f t="shared" si="0"/>
        <v>-1.4696602562529477E-2</v>
      </c>
    </row>
    <row r="183" spans="1:5" ht="14.25" customHeight="1" x14ac:dyDescent="0.35">
      <c r="A183" s="8">
        <v>1582</v>
      </c>
      <c r="B183" s="8">
        <v>71.900002000000001</v>
      </c>
      <c r="C183" s="8">
        <f t="shared" ref="C183:D183" si="181">LN(A183/A182)</f>
        <v>6.6396816569576952E-4</v>
      </c>
      <c r="D183" s="8">
        <f t="shared" si="181"/>
        <v>3.4831103557636228E-3</v>
      </c>
      <c r="E183" s="8">
        <f t="shared" si="0"/>
        <v>2.0735392607296962E-3</v>
      </c>
    </row>
    <row r="184" spans="1:5" ht="14.25" customHeight="1" x14ac:dyDescent="0.35">
      <c r="A184" s="8">
        <v>1580.5</v>
      </c>
      <c r="B184" s="8">
        <v>71</v>
      </c>
      <c r="C184" s="8">
        <f t="shared" ref="C184:D184" si="182">LN(A184/A183)</f>
        <v>-9.4861667192677442E-4</v>
      </c>
      <c r="D184" s="8">
        <f t="shared" si="182"/>
        <v>-1.2596415502096874E-2</v>
      </c>
      <c r="E184" s="8">
        <f t="shared" si="0"/>
        <v>-6.7725160870118241E-3</v>
      </c>
    </row>
    <row r="185" spans="1:5" ht="14.25" customHeight="1" x14ac:dyDescent="0.35">
      <c r="A185" s="8">
        <v>1579.4499510000001</v>
      </c>
      <c r="B185" s="8">
        <v>70.349997999999999</v>
      </c>
      <c r="C185" s="8">
        <f t="shared" ref="C185:D185" si="183">LN(A185/A184)</f>
        <v>-6.6459852525032411E-4</v>
      </c>
      <c r="D185" s="8">
        <f t="shared" si="183"/>
        <v>-9.1971219101999475E-3</v>
      </c>
      <c r="E185" s="8">
        <f t="shared" si="0"/>
        <v>-4.9308602177251361E-3</v>
      </c>
    </row>
    <row r="186" spans="1:5" ht="14.25" customHeight="1" x14ac:dyDescent="0.35">
      <c r="A186" s="8">
        <v>1584</v>
      </c>
      <c r="B186" s="8">
        <v>71.199996999999996</v>
      </c>
      <c r="C186" s="8">
        <f t="shared" ref="C186:D186" si="184">LN(A186/A185)</f>
        <v>2.8766392439491225E-3</v>
      </c>
      <c r="D186" s="8">
        <f t="shared" si="184"/>
        <v>1.2010021151982141E-2</v>
      </c>
      <c r="E186" s="8">
        <f t="shared" si="0"/>
        <v>7.4433301979656315E-3</v>
      </c>
    </row>
    <row r="187" spans="1:5" ht="14.25" customHeight="1" x14ac:dyDescent="0.35">
      <c r="A187" s="8">
        <v>1564.5</v>
      </c>
      <c r="B187" s="8">
        <v>72.599997999999999</v>
      </c>
      <c r="C187" s="8">
        <f t="shared" ref="C187:D187" si="185">LN(A187/A186)</f>
        <v>-1.2387009265434354E-2</v>
      </c>
      <c r="D187" s="8">
        <f t="shared" si="185"/>
        <v>1.9472117999443071E-2</v>
      </c>
      <c r="E187" s="8">
        <f t="shared" si="0"/>
        <v>3.5425543670043582E-3</v>
      </c>
    </row>
    <row r="188" spans="1:5" ht="14.25" customHeight="1" x14ac:dyDescent="0.35">
      <c r="A188" s="8">
        <v>1554.8000489999999</v>
      </c>
      <c r="B188" s="8">
        <v>77.400002000000001</v>
      </c>
      <c r="C188" s="8">
        <f t="shared" ref="C188:D188" si="186">LN(A188/A187)</f>
        <v>-6.219332615561869E-3</v>
      </c>
      <c r="D188" s="8">
        <f t="shared" si="186"/>
        <v>6.4021912152933791E-2</v>
      </c>
      <c r="E188" s="8">
        <f t="shared" si="0"/>
        <v>2.8901289768685962E-2</v>
      </c>
    </row>
    <row r="189" spans="1:5" ht="14.25" customHeight="1" x14ac:dyDescent="0.35">
      <c r="A189" s="8">
        <v>1564.3000489999999</v>
      </c>
      <c r="B189" s="8">
        <v>77.349997999999999</v>
      </c>
      <c r="C189" s="8">
        <f t="shared" ref="C189:D189" si="187">LN(A189/A188)</f>
        <v>6.0915193982638248E-3</v>
      </c>
      <c r="D189" s="8">
        <f t="shared" si="187"/>
        <v>-6.4625527289599181E-4</v>
      </c>
      <c r="E189" s="8">
        <f t="shared" si="0"/>
        <v>2.7226320626839167E-3</v>
      </c>
    </row>
    <row r="190" spans="1:5" ht="14.25" customHeight="1" x14ac:dyDescent="0.35">
      <c r="A190" s="8">
        <v>1589</v>
      </c>
      <c r="B190" s="8">
        <v>81.949996999999996</v>
      </c>
      <c r="C190" s="8">
        <f t="shared" ref="C190:D190" si="188">LN(A190/A189)</f>
        <v>1.5666416645077015E-2</v>
      </c>
      <c r="D190" s="8">
        <f t="shared" si="188"/>
        <v>5.7768717419571979E-2</v>
      </c>
      <c r="E190" s="8">
        <f t="shared" si="0"/>
        <v>3.6717567032324497E-2</v>
      </c>
    </row>
    <row r="191" spans="1:5" ht="14.25" customHeight="1" x14ac:dyDescent="0.35">
      <c r="A191" s="8">
        <v>1581.6999510000001</v>
      </c>
      <c r="B191" s="8">
        <v>82.650002000000001</v>
      </c>
      <c r="C191" s="8">
        <f t="shared" ref="C191:D191" si="189">LN(A191/A190)</f>
        <v>-4.6047005465993922E-3</v>
      </c>
      <c r="D191" s="8">
        <f t="shared" si="189"/>
        <v>8.5055798833096278E-3</v>
      </c>
      <c r="E191" s="8">
        <f t="shared" si="0"/>
        <v>1.9504396683551178E-3</v>
      </c>
    </row>
    <row r="192" spans="1:5" ht="14.25" customHeight="1" x14ac:dyDescent="0.35">
      <c r="A192" s="8">
        <v>1568.650024</v>
      </c>
      <c r="B192" s="8">
        <v>81</v>
      </c>
      <c r="C192" s="8">
        <f t="shared" ref="C192:D192" si="190">LN(A192/A191)</f>
        <v>-8.2847948619630806E-3</v>
      </c>
      <c r="D192" s="8">
        <f t="shared" si="190"/>
        <v>-2.0165693793021251E-2</v>
      </c>
      <c r="E192" s="8">
        <f t="shared" si="0"/>
        <v>-1.4225244327492167E-2</v>
      </c>
    </row>
    <row r="193" spans="1:5" ht="14.25" customHeight="1" x14ac:dyDescent="0.35">
      <c r="A193" s="8">
        <v>1550.150024</v>
      </c>
      <c r="B193" s="8">
        <v>80.449996999999996</v>
      </c>
      <c r="C193" s="8">
        <f t="shared" ref="C193:D193" si="191">LN(A193/A192)</f>
        <v>-1.1863676221260493E-2</v>
      </c>
      <c r="D193" s="8">
        <f t="shared" si="191"/>
        <v>-6.8133185242896625E-3</v>
      </c>
      <c r="E193" s="8">
        <f t="shared" si="0"/>
        <v>-9.3384973727750776E-3</v>
      </c>
    </row>
    <row r="194" spans="1:5" ht="14.25" customHeight="1" x14ac:dyDescent="0.35">
      <c r="A194" s="8">
        <v>1572</v>
      </c>
      <c r="B194" s="8">
        <v>79.150002000000001</v>
      </c>
      <c r="C194" s="8">
        <f t="shared" ref="C194:D194" si="192">LN(A194/A193)</f>
        <v>1.3996978082258757E-2</v>
      </c>
      <c r="D194" s="8">
        <f t="shared" si="192"/>
        <v>-1.6291024552650663E-2</v>
      </c>
      <c r="E194" s="8">
        <f t="shared" si="0"/>
        <v>-1.1470232351959526E-3</v>
      </c>
    </row>
    <row r="195" spans="1:5" ht="14.25" customHeight="1" x14ac:dyDescent="0.35">
      <c r="A195" s="8">
        <v>1607.9499510000001</v>
      </c>
      <c r="B195" s="8">
        <v>78.25</v>
      </c>
      <c r="C195" s="8">
        <f t="shared" ref="C195:D195" si="193">LN(A195/A194)</f>
        <v>2.2611351265367056E-2</v>
      </c>
      <c r="D195" s="8">
        <f t="shared" si="193"/>
        <v>-1.1435982175235844E-2</v>
      </c>
      <c r="E195" s="8">
        <f t="shared" si="0"/>
        <v>5.5876845450656062E-3</v>
      </c>
    </row>
    <row r="196" spans="1:5" ht="14.25" customHeight="1" x14ac:dyDescent="0.35">
      <c r="A196" s="8">
        <v>1635.5</v>
      </c>
      <c r="B196" s="8">
        <v>78.75</v>
      </c>
      <c r="C196" s="8">
        <f t="shared" ref="C196:D196" si="194">LN(A196/A195)</f>
        <v>1.6988522723919791E-2</v>
      </c>
      <c r="D196" s="8">
        <f t="shared" si="194"/>
        <v>6.3694482854799285E-3</v>
      </c>
      <c r="E196" s="8">
        <f t="shared" si="0"/>
        <v>1.1678985504699859E-2</v>
      </c>
    </row>
    <row r="197" spans="1:5" ht="14.25" customHeight="1" x14ac:dyDescent="0.35">
      <c r="A197" s="8">
        <v>1632</v>
      </c>
      <c r="B197" s="8">
        <v>77.699996999999996</v>
      </c>
      <c r="C197" s="8">
        <f t="shared" ref="C197:D197" si="195">LN(A197/A196)</f>
        <v>-2.1423114543862739E-3</v>
      </c>
      <c r="D197" s="8">
        <f t="shared" si="195"/>
        <v>-1.3423058942180108E-2</v>
      </c>
      <c r="E197" s="8">
        <f t="shared" si="0"/>
        <v>-7.7826851982831912E-3</v>
      </c>
    </row>
    <row r="198" spans="1:5" ht="14.25" customHeight="1" x14ac:dyDescent="0.35">
      <c r="A198" s="8">
        <v>1606.599976</v>
      </c>
      <c r="B198" s="8">
        <v>76.75</v>
      </c>
      <c r="C198" s="8">
        <f t="shared" ref="C198:D198" si="196">LN(A198/A197)</f>
        <v>-1.5686126722719455E-2</v>
      </c>
      <c r="D198" s="8">
        <f t="shared" si="196"/>
        <v>-1.2301832296255777E-2</v>
      </c>
      <c r="E198" s="8">
        <f t="shared" si="0"/>
        <v>-1.3993979509487615E-2</v>
      </c>
    </row>
    <row r="199" spans="1:5" ht="14.25" customHeight="1" x14ac:dyDescent="0.35">
      <c r="A199" s="8">
        <v>1606.349976</v>
      </c>
      <c r="B199" s="8">
        <v>76.699996999999996</v>
      </c>
      <c r="C199" s="8">
        <f t="shared" ref="C199:D199" si="197">LN(A199/A198)</f>
        <v>-1.5562022704328373E-4</v>
      </c>
      <c r="D199" s="8">
        <f t="shared" si="197"/>
        <v>-6.517172075257814E-4</v>
      </c>
      <c r="E199" s="8">
        <f t="shared" si="0"/>
        <v>-4.0366871728453259E-4</v>
      </c>
    </row>
    <row r="200" spans="1:5" ht="14.25" customHeight="1" x14ac:dyDescent="0.35">
      <c r="A200" s="8">
        <v>1589</v>
      </c>
      <c r="B200" s="8">
        <v>76.400002000000001</v>
      </c>
      <c r="C200" s="8">
        <f t="shared" ref="C200:D200" si="198">LN(A200/A199)</f>
        <v>-1.0859622037573527E-2</v>
      </c>
      <c r="D200" s="8">
        <f t="shared" si="198"/>
        <v>-3.918946909295765E-3</v>
      </c>
      <c r="E200" s="8">
        <f t="shared" si="0"/>
        <v>-7.389284473434646E-3</v>
      </c>
    </row>
    <row r="201" spans="1:5" ht="14.25" customHeight="1" x14ac:dyDescent="0.35">
      <c r="A201" s="8">
        <v>1601.349976</v>
      </c>
      <c r="B201" s="8">
        <v>76.099997999999999</v>
      </c>
      <c r="C201" s="8">
        <f t="shared" ref="C201:D201" si="199">LN(A201/A200)</f>
        <v>7.7421209468699851E-3</v>
      </c>
      <c r="D201" s="8">
        <f t="shared" si="199"/>
        <v>-3.9344837640540448E-3</v>
      </c>
      <c r="E201" s="8">
        <f t="shared" si="0"/>
        <v>1.9038185914079702E-3</v>
      </c>
    </row>
    <row r="202" spans="1:5" ht="14.25" customHeight="1" x14ac:dyDescent="0.35">
      <c r="A202" s="8">
        <v>1597.5</v>
      </c>
      <c r="B202" s="8">
        <v>76</v>
      </c>
      <c r="C202" s="8">
        <f t="shared" ref="C202:D202" si="200">LN(A202/A201)</f>
        <v>-2.407101231896149E-3</v>
      </c>
      <c r="D202" s="8">
        <f t="shared" si="200"/>
        <v>-1.3148983000997757E-3</v>
      </c>
      <c r="E202" s="8">
        <f t="shared" si="0"/>
        <v>-1.8609997659979624E-3</v>
      </c>
    </row>
    <row r="203" spans="1:5" ht="14.25" customHeight="1" x14ac:dyDescent="0.35">
      <c r="A203" s="8">
        <v>1626.849976</v>
      </c>
      <c r="B203" s="8">
        <v>76</v>
      </c>
      <c r="C203" s="8">
        <f t="shared" ref="C203:D203" si="201">LN(A203/A202)</f>
        <v>1.8205707742268106E-2</v>
      </c>
      <c r="D203" s="8">
        <f t="shared" si="201"/>
        <v>0</v>
      </c>
      <c r="E203" s="8">
        <f t="shared" si="0"/>
        <v>9.1028538711340531E-3</v>
      </c>
    </row>
    <row r="204" spans="1:5" ht="14.25" customHeight="1" x14ac:dyDescent="0.35">
      <c r="A204" s="8">
        <v>1627.6999510000001</v>
      </c>
      <c r="B204" s="8">
        <v>75.599997999999999</v>
      </c>
      <c r="C204" s="8">
        <f t="shared" ref="C204:D204" si="202">LN(A204/A203)</f>
        <v>5.2233029966658852E-4</v>
      </c>
      <c r="D204" s="8">
        <f t="shared" si="202"/>
        <v>-5.2770835558705485E-3</v>
      </c>
      <c r="E204" s="8">
        <f t="shared" si="0"/>
        <v>-2.3773766281019798E-3</v>
      </c>
    </row>
    <row r="205" spans="1:5" ht="14.25" customHeight="1" x14ac:dyDescent="0.35">
      <c r="A205" s="8">
        <v>1622</v>
      </c>
      <c r="B205" s="8">
        <v>75.449996999999996</v>
      </c>
      <c r="C205" s="8">
        <f t="shared" ref="C205:D205" si="203">LN(A205/A204)</f>
        <v>-3.5079896182663673E-3</v>
      </c>
      <c r="D205" s="8">
        <f t="shared" si="203"/>
        <v>-1.9861112780348526E-3</v>
      </c>
      <c r="E205" s="8">
        <f t="shared" si="0"/>
        <v>-2.74705044815061E-3</v>
      </c>
    </row>
    <row r="206" spans="1:5" ht="14.25" customHeight="1" x14ac:dyDescent="0.35">
      <c r="A206" s="8">
        <v>1645</v>
      </c>
      <c r="B206" s="8">
        <v>77.650002000000001</v>
      </c>
      <c r="C206" s="8">
        <f t="shared" ref="C206:D206" si="204">LN(A206/A205)</f>
        <v>1.4080428524114086E-2</v>
      </c>
      <c r="D206" s="8">
        <f t="shared" si="204"/>
        <v>2.8741429898870189E-2</v>
      </c>
      <c r="E206" s="8">
        <f t="shared" si="0"/>
        <v>2.1410929211492138E-2</v>
      </c>
    </row>
    <row r="207" spans="1:5" ht="14.25" customHeight="1" x14ac:dyDescent="0.35">
      <c r="A207" s="8">
        <v>1641.5500489999999</v>
      </c>
      <c r="B207" s="8">
        <v>75.800003000000004</v>
      </c>
      <c r="C207" s="8">
        <f t="shared" ref="C207:D207" si="205">LN(A207/A206)</f>
        <v>-2.0994369267109615E-3</v>
      </c>
      <c r="D207" s="8">
        <f t="shared" si="205"/>
        <v>-2.4113243125134218E-2</v>
      </c>
      <c r="E207" s="8">
        <f t="shared" si="0"/>
        <v>-1.310634002592259E-2</v>
      </c>
    </row>
    <row r="208" spans="1:5" ht="14.25" customHeight="1" x14ac:dyDescent="0.35">
      <c r="A208" s="8">
        <v>1648</v>
      </c>
      <c r="B208" s="8">
        <v>79.449996999999996</v>
      </c>
      <c r="C208" s="8">
        <f t="shared" ref="C208:D208" si="206">LN(A208/A207)</f>
        <v>3.9214841966557267E-3</v>
      </c>
      <c r="D208" s="8">
        <f t="shared" si="206"/>
        <v>4.7029522996965417E-2</v>
      </c>
      <c r="E208" s="8">
        <f t="shared" si="0"/>
        <v>2.5475503596810573E-2</v>
      </c>
    </row>
    <row r="209" spans="1:5" ht="14.25" customHeight="1" x14ac:dyDescent="0.35">
      <c r="A209" s="8">
        <v>1690</v>
      </c>
      <c r="B209" s="8">
        <v>78.199996999999996</v>
      </c>
      <c r="C209" s="8">
        <f t="shared" ref="C209:D209" si="207">LN(A209/A208)</f>
        <v>2.5166097447702082E-2</v>
      </c>
      <c r="D209" s="8">
        <f t="shared" si="207"/>
        <v>-1.5858246035033694E-2</v>
      </c>
      <c r="E209" s="8">
        <f t="shared" si="0"/>
        <v>4.653925706334194E-3</v>
      </c>
    </row>
    <row r="210" spans="1:5" ht="14.25" customHeight="1" x14ac:dyDescent="0.35">
      <c r="A210" s="8">
        <v>1725</v>
      </c>
      <c r="B210" s="8">
        <v>77.25</v>
      </c>
      <c r="C210" s="8">
        <f t="shared" ref="C210:D210" si="208">LN(A210/A209)</f>
        <v>2.0498521548340969E-2</v>
      </c>
      <c r="D210" s="8">
        <f t="shared" si="208"/>
        <v>-1.2222693410238423E-2</v>
      </c>
      <c r="E210" s="8">
        <f t="shared" si="0"/>
        <v>4.1379140690512729E-3</v>
      </c>
    </row>
    <row r="211" spans="1:5" ht="14.25" customHeight="1" x14ac:dyDescent="0.35">
      <c r="A211" s="8">
        <v>1692.4499510000001</v>
      </c>
      <c r="B211" s="8">
        <v>77</v>
      </c>
      <c r="C211" s="8">
        <f t="shared" ref="C211:D211" si="209">LN(A211/A210)</f>
        <v>-1.9049896165006616E-2</v>
      </c>
      <c r="D211" s="8">
        <f t="shared" si="209"/>
        <v>-3.2414939241709557E-3</v>
      </c>
      <c r="E211" s="8">
        <f t="shared" si="0"/>
        <v>-1.1145695044588786E-2</v>
      </c>
    </row>
    <row r="212" spans="1:5" ht="14.25" customHeight="1" x14ac:dyDescent="0.35">
      <c r="A212" s="8">
        <v>1698.75</v>
      </c>
      <c r="B212" s="8">
        <v>75.099997999999999</v>
      </c>
      <c r="C212" s="8">
        <f t="shared" ref="C212:D212" si="210">LN(A212/A211)</f>
        <v>3.715532164899915E-3</v>
      </c>
      <c r="D212" s="8">
        <f t="shared" si="210"/>
        <v>-2.4984889714753621E-2</v>
      </c>
      <c r="E212" s="8">
        <f t="shared" si="0"/>
        <v>-1.0634678774926853E-2</v>
      </c>
    </row>
    <row r="213" spans="1:5" ht="14.25" customHeight="1" x14ac:dyDescent="0.35">
      <c r="A213" s="8">
        <v>1681.9499510000001</v>
      </c>
      <c r="B213" s="8">
        <v>74.650002000000001</v>
      </c>
      <c r="C213" s="8">
        <f t="shared" ref="C213:D213" si="211">LN(A213/A212)</f>
        <v>-9.9388810232062027E-3</v>
      </c>
      <c r="D213" s="8">
        <f t="shared" si="211"/>
        <v>-6.0099813620366621E-3</v>
      </c>
      <c r="E213" s="8">
        <f t="shared" si="0"/>
        <v>-7.9744311926214333E-3</v>
      </c>
    </row>
    <row r="214" spans="1:5" ht="14.25" customHeight="1" x14ac:dyDescent="0.35">
      <c r="A214" s="8">
        <v>1708</v>
      </c>
      <c r="B214" s="8">
        <v>76</v>
      </c>
      <c r="C214" s="8">
        <f t="shared" ref="C214:D214" si="212">LN(A214/A213)</f>
        <v>1.5369289906367795E-2</v>
      </c>
      <c r="D214" s="8">
        <f t="shared" si="212"/>
        <v>1.7922789509437383E-2</v>
      </c>
      <c r="E214" s="8">
        <f t="shared" si="0"/>
        <v>1.6646039707902589E-2</v>
      </c>
    </row>
    <row r="215" spans="1:5" ht="14.25" customHeight="1" x14ac:dyDescent="0.35">
      <c r="A215" s="8">
        <v>1690</v>
      </c>
      <c r="B215" s="8">
        <v>74</v>
      </c>
      <c r="C215" s="8">
        <f t="shared" ref="C215:D215" si="213">LN(A215/A214)</f>
        <v>-1.0594566431396028E-2</v>
      </c>
      <c r="D215" s="8">
        <f t="shared" si="213"/>
        <v>-2.6668247082161294E-2</v>
      </c>
      <c r="E215" s="8">
        <f t="shared" si="0"/>
        <v>-1.863140675677866E-2</v>
      </c>
    </row>
    <row r="216" spans="1:5" ht="14.25" customHeight="1" x14ac:dyDescent="0.35">
      <c r="A216" s="8">
        <v>1673.849976</v>
      </c>
      <c r="B216" s="8">
        <v>73.349997999999999</v>
      </c>
      <c r="C216" s="8">
        <f t="shared" ref="C216:D216" si="214">LN(A216/A215)</f>
        <v>-9.6021809555016779E-3</v>
      </c>
      <c r="D216" s="8">
        <f t="shared" si="214"/>
        <v>-8.8226158817097354E-3</v>
      </c>
      <c r="E216" s="8">
        <f t="shared" si="0"/>
        <v>-9.2123984186057058E-3</v>
      </c>
    </row>
    <row r="217" spans="1:5" ht="14.25" customHeight="1" x14ac:dyDescent="0.35">
      <c r="A217" s="8">
        <v>1665.0500489999999</v>
      </c>
      <c r="B217" s="8">
        <v>73.449996999999996</v>
      </c>
      <c r="C217" s="8">
        <f t="shared" ref="C217:D217" si="215">LN(A217/A216)</f>
        <v>-5.2711655393903158E-3</v>
      </c>
      <c r="D217" s="8">
        <f t="shared" si="215"/>
        <v>1.3623844533137402E-3</v>
      </c>
      <c r="E217" s="8">
        <f t="shared" si="0"/>
        <v>-1.9543905430382878E-3</v>
      </c>
    </row>
    <row r="218" spans="1:5" ht="14.25" customHeight="1" x14ac:dyDescent="0.35">
      <c r="A218" s="8">
        <v>1650</v>
      </c>
      <c r="B218" s="8">
        <v>73.300003000000004</v>
      </c>
      <c r="C218" s="8">
        <f t="shared" ref="C218:D218" si="216">LN(A218/A217)</f>
        <v>-9.079894527600876E-3</v>
      </c>
      <c r="D218" s="8">
        <f t="shared" si="216"/>
        <v>-2.0442119554743374E-3</v>
      </c>
      <c r="E218" s="8">
        <f t="shared" si="0"/>
        <v>-5.5620532415376067E-3</v>
      </c>
    </row>
    <row r="219" spans="1:5" ht="14.25" customHeight="1" x14ac:dyDescent="0.35">
      <c r="A219" s="8">
        <v>1602</v>
      </c>
      <c r="B219" s="8">
        <v>71.949996999999996</v>
      </c>
      <c r="C219" s="8">
        <f t="shared" ref="C219:D219" si="217">LN(A219/A218)</f>
        <v>-2.9522439266321726E-2</v>
      </c>
      <c r="D219" s="8">
        <f t="shared" si="217"/>
        <v>-1.8589258182545542E-2</v>
      </c>
      <c r="E219" s="8">
        <f t="shared" si="0"/>
        <v>-2.4055848724433636E-2</v>
      </c>
    </row>
    <row r="220" spans="1:5" ht="14.25" customHeight="1" x14ac:dyDescent="0.35">
      <c r="A220" s="8">
        <v>1611</v>
      </c>
      <c r="B220" s="8">
        <v>71.599997999999999</v>
      </c>
      <c r="C220" s="8">
        <f t="shared" ref="C220:D220" si="218">LN(A220/A219)</f>
        <v>5.6022555486697516E-3</v>
      </c>
      <c r="D220" s="8">
        <f t="shared" si="218"/>
        <v>-4.8763456041152516E-3</v>
      </c>
      <c r="E220" s="8">
        <f t="shared" si="0"/>
        <v>3.6295497227725E-4</v>
      </c>
    </row>
    <row r="221" spans="1:5" ht="14.25" customHeight="1" x14ac:dyDescent="0.35">
      <c r="A221" s="8">
        <v>1622</v>
      </c>
      <c r="B221" s="8">
        <v>71.550003000000004</v>
      </c>
      <c r="C221" s="8">
        <f t="shared" ref="C221:D221" si="219">LN(A221/A220)</f>
        <v>6.8048514983837897E-3</v>
      </c>
      <c r="D221" s="8">
        <f t="shared" si="219"/>
        <v>-6.9849810245835222E-4</v>
      </c>
      <c r="E221" s="8">
        <f t="shared" si="0"/>
        <v>3.0531766979627188E-3</v>
      </c>
    </row>
    <row r="222" spans="1:5" ht="14.25" customHeight="1" x14ac:dyDescent="0.35">
      <c r="A222" s="8">
        <v>1609.900024</v>
      </c>
      <c r="B222" s="8">
        <v>71.25</v>
      </c>
      <c r="C222" s="8">
        <f t="shared" ref="C222:D222" si="220">LN(A222/A221)</f>
        <v>-7.4878755193513872E-3</v>
      </c>
      <c r="D222" s="8">
        <f t="shared" si="220"/>
        <v>-4.2017287824203976E-3</v>
      </c>
      <c r="E222" s="8">
        <f t="shared" si="0"/>
        <v>-5.844802150885892E-3</v>
      </c>
    </row>
    <row r="223" spans="1:5" ht="14.25" customHeight="1" x14ac:dyDescent="0.35">
      <c r="A223" s="8">
        <v>1597.849976</v>
      </c>
      <c r="B223" s="8">
        <v>70.900002000000001</v>
      </c>
      <c r="C223" s="8">
        <f t="shared" ref="C223:D223" si="221">LN(A223/A222)</f>
        <v>-7.5131195899519384E-3</v>
      </c>
      <c r="D223" s="8">
        <f t="shared" si="221"/>
        <v>-4.9243574019337379E-3</v>
      </c>
      <c r="E223" s="8">
        <f t="shared" si="0"/>
        <v>-6.2187384959428386E-3</v>
      </c>
    </row>
    <row r="224" spans="1:5" ht="14.25" customHeight="1" x14ac:dyDescent="0.35">
      <c r="A224" s="8">
        <v>1604.6999510000001</v>
      </c>
      <c r="B224" s="8">
        <v>73.199996999999996</v>
      </c>
      <c r="C224" s="8">
        <f t="shared" ref="C224:D224" si="222">LN(A224/A223)</f>
        <v>4.2778321039562131E-3</v>
      </c>
      <c r="D224" s="8">
        <f t="shared" si="222"/>
        <v>3.1924918236832314E-2</v>
      </c>
      <c r="E224" s="8">
        <f t="shared" si="0"/>
        <v>1.8101375170394264E-2</v>
      </c>
    </row>
    <row r="225" spans="1:5" ht="14.25" customHeight="1" x14ac:dyDescent="0.35">
      <c r="A225" s="8">
        <v>1594.599976</v>
      </c>
      <c r="B225" s="8">
        <v>75.5</v>
      </c>
      <c r="C225" s="8">
        <f t="shared" ref="C225:D225" si="223">LN(A225/A224)</f>
        <v>-6.3138866524126702E-3</v>
      </c>
      <c r="D225" s="8">
        <f t="shared" si="223"/>
        <v>3.0937276271320605E-2</v>
      </c>
      <c r="E225" s="8">
        <f t="shared" si="0"/>
        <v>1.2311694809453967E-2</v>
      </c>
    </row>
    <row r="226" spans="1:5" ht="14.25" customHeight="1" x14ac:dyDescent="0.35">
      <c r="A226" s="8">
        <v>1569</v>
      </c>
      <c r="B226" s="8">
        <v>75.699996999999996</v>
      </c>
      <c r="C226" s="8">
        <f t="shared" ref="C226:D226" si="224">LN(A226/A225)</f>
        <v>-1.6184432284565928E-2</v>
      </c>
      <c r="D226" s="8">
        <f t="shared" si="224"/>
        <v>2.6454645583044042E-3</v>
      </c>
      <c r="E226" s="8">
        <f t="shared" si="0"/>
        <v>-6.7694838631307619E-3</v>
      </c>
    </row>
    <row r="227" spans="1:5" ht="14.25" customHeight="1" x14ac:dyDescent="0.35">
      <c r="A227" s="8">
        <v>1554.900024</v>
      </c>
      <c r="B227" s="8">
        <v>74.300003000000004</v>
      </c>
      <c r="C227" s="8">
        <f t="shared" ref="C227:D227" si="225">LN(A227/A226)</f>
        <v>-9.0272234341859364E-3</v>
      </c>
      <c r="D227" s="8">
        <f t="shared" si="225"/>
        <v>-1.8667128712720086E-2</v>
      </c>
      <c r="E227" s="8">
        <f t="shared" si="0"/>
        <v>-1.384717607345301E-2</v>
      </c>
    </row>
    <row r="228" spans="1:5" ht="14.25" customHeight="1" x14ac:dyDescent="0.35">
      <c r="A228" s="8">
        <v>1559.0500489999999</v>
      </c>
      <c r="B228" s="8">
        <v>76</v>
      </c>
      <c r="C228" s="8">
        <f t="shared" ref="C228:D228" si="226">LN(A228/A227)</f>
        <v>2.6654425149586344E-3</v>
      </c>
      <c r="D228" s="8">
        <f t="shared" si="226"/>
        <v>2.2622348185767846E-2</v>
      </c>
      <c r="E228" s="8">
        <f t="shared" si="0"/>
        <v>1.2643895350363241E-2</v>
      </c>
    </row>
    <row r="229" spans="1:5" ht="14.25" customHeight="1" x14ac:dyDescent="0.35">
      <c r="A229" s="8">
        <v>1571.849976</v>
      </c>
      <c r="B229" s="8">
        <v>74.349997999999999</v>
      </c>
      <c r="C229" s="8">
        <f t="shared" ref="C229:D229" si="227">LN(A229/A228)</f>
        <v>8.176561506622472E-3</v>
      </c>
      <c r="D229" s="8">
        <f t="shared" si="227"/>
        <v>-2.1949694279965615E-2</v>
      </c>
      <c r="E229" s="8">
        <f t="shared" si="0"/>
        <v>-6.8865663866715717E-3</v>
      </c>
    </row>
    <row r="230" spans="1:5" ht="14.25" customHeight="1" x14ac:dyDescent="0.35">
      <c r="A230" s="8">
        <v>1557.1999510000001</v>
      </c>
      <c r="B230" s="8">
        <v>79.400002000000001</v>
      </c>
      <c r="C230" s="8">
        <f t="shared" ref="C230:D230" si="228">LN(A230/A229)</f>
        <v>-9.363949050862682E-3</v>
      </c>
      <c r="D230" s="8">
        <f t="shared" si="228"/>
        <v>6.5714747435641138E-2</v>
      </c>
      <c r="E230" s="8">
        <f t="shared" si="0"/>
        <v>2.8175399192389226E-2</v>
      </c>
    </row>
    <row r="231" spans="1:5" ht="14.25" customHeight="1" x14ac:dyDescent="0.35">
      <c r="A231" s="8">
        <v>1544</v>
      </c>
      <c r="B231" s="8">
        <v>79.349997999999999</v>
      </c>
      <c r="C231" s="8">
        <f t="shared" ref="C231:D231" si="229">LN(A231/A230)</f>
        <v>-8.5128536848435559E-3</v>
      </c>
      <c r="D231" s="8">
        <f t="shared" si="229"/>
        <v>-6.2997167437774657E-4</v>
      </c>
      <c r="E231" s="8">
        <f t="shared" si="0"/>
        <v>-4.5714126796106511E-3</v>
      </c>
    </row>
    <row r="232" spans="1:5" ht="14.25" customHeight="1" x14ac:dyDescent="0.35">
      <c r="A232" s="8">
        <v>1543.5</v>
      </c>
      <c r="B232" s="8">
        <v>78.599997999999999</v>
      </c>
      <c r="C232" s="8">
        <f t="shared" ref="C232:D232" si="230">LN(A232/A231)</f>
        <v>-3.2388664250749259E-4</v>
      </c>
      <c r="D232" s="8">
        <f t="shared" si="230"/>
        <v>-9.4967477777609371E-3</v>
      </c>
      <c r="E232" s="8">
        <f t="shared" si="0"/>
        <v>-4.9103172101342147E-3</v>
      </c>
    </row>
    <row r="233" spans="1:5" ht="14.25" customHeight="1" x14ac:dyDescent="0.35">
      <c r="A233" s="8">
        <v>1552.6999510000001</v>
      </c>
      <c r="B233" s="8">
        <v>80.099997999999999</v>
      </c>
      <c r="C233" s="8">
        <f t="shared" ref="C233:D233" si="231">LN(A233/A232)</f>
        <v>5.9427544869783307E-3</v>
      </c>
      <c r="D233" s="8">
        <f t="shared" si="231"/>
        <v>1.8904155115656192E-2</v>
      </c>
      <c r="E233" s="8">
        <f t="shared" si="0"/>
        <v>1.2423454801317261E-2</v>
      </c>
    </row>
    <row r="234" spans="1:5" ht="14.25" customHeight="1" x14ac:dyDescent="0.35">
      <c r="A234" s="8">
        <v>1527.8000489999999</v>
      </c>
      <c r="B234" s="8">
        <v>85.150002000000001</v>
      </c>
      <c r="C234" s="8">
        <f t="shared" ref="C234:D234" si="232">LN(A234/A233)</f>
        <v>-1.6166495249672747E-2</v>
      </c>
      <c r="D234" s="8">
        <f t="shared" si="232"/>
        <v>6.1138601491135279E-2</v>
      </c>
      <c r="E234" s="8">
        <f t="shared" si="0"/>
        <v>2.2486053120731264E-2</v>
      </c>
    </row>
    <row r="235" spans="1:5" ht="14.25" customHeight="1" x14ac:dyDescent="0.35">
      <c r="A235" s="8">
        <v>1536.349976</v>
      </c>
      <c r="B235" s="8">
        <v>87.300003000000004</v>
      </c>
      <c r="C235" s="8">
        <f t="shared" ref="C235:D235" si="233">LN(A235/A234)</f>
        <v>5.5806335327996757E-3</v>
      </c>
      <c r="D235" s="8">
        <f t="shared" si="233"/>
        <v>2.4936066613157715E-2</v>
      </c>
      <c r="E235" s="8">
        <f t="shared" si="0"/>
        <v>1.5258350072978696E-2</v>
      </c>
    </row>
    <row r="236" spans="1:5" ht="14.25" customHeight="1" x14ac:dyDescent="0.35">
      <c r="A236" s="8">
        <v>1533.3000489999999</v>
      </c>
      <c r="B236" s="8">
        <v>83.400002000000001</v>
      </c>
      <c r="C236" s="8">
        <f t="shared" ref="C236:D236" si="234">LN(A236/A235)</f>
        <v>-1.9871503127596698E-3</v>
      </c>
      <c r="D236" s="8">
        <f t="shared" si="234"/>
        <v>-4.5702163864300982E-2</v>
      </c>
      <c r="E236" s="8">
        <f t="shared" si="0"/>
        <v>-2.3844657088530327E-2</v>
      </c>
    </row>
    <row r="237" spans="1:5" ht="14.25" customHeight="1" x14ac:dyDescent="0.35">
      <c r="A237" s="8">
        <v>1506.6999510000001</v>
      </c>
      <c r="B237" s="8">
        <v>79.400002000000001</v>
      </c>
      <c r="C237" s="8">
        <f t="shared" ref="C237:D237" si="235">LN(A237/A236)</f>
        <v>-1.7500511113721647E-2</v>
      </c>
      <c r="D237" s="8">
        <f t="shared" si="235"/>
        <v>-4.914993990350959E-2</v>
      </c>
      <c r="E237" s="8">
        <f t="shared" si="0"/>
        <v>-3.3325225508615622E-2</v>
      </c>
    </row>
    <row r="238" spans="1:5" ht="14.25" customHeight="1" x14ac:dyDescent="0.35">
      <c r="A238" s="8">
        <v>1507.650024</v>
      </c>
      <c r="B238" s="8">
        <v>73</v>
      </c>
      <c r="C238" s="8">
        <f t="shared" ref="C238:D238" si="236">LN(A238/A237)</f>
        <v>6.3036677183464377E-4</v>
      </c>
      <c r="D238" s="8">
        <f t="shared" si="236"/>
        <v>-8.4038952293615438E-2</v>
      </c>
      <c r="E238" s="8">
        <f t="shared" si="0"/>
        <v>-4.1704292760890396E-2</v>
      </c>
    </row>
    <row r="239" spans="1:5" ht="14.25" customHeight="1" x14ac:dyDescent="0.35">
      <c r="A239" s="8">
        <v>1529</v>
      </c>
      <c r="B239" s="8">
        <v>73.25</v>
      </c>
      <c r="C239" s="8">
        <f t="shared" ref="C239:D239" si="237">LN(A239/A238)</f>
        <v>1.4061763871389894E-2</v>
      </c>
      <c r="D239" s="8">
        <f t="shared" si="237"/>
        <v>3.4188067487854611E-3</v>
      </c>
      <c r="E239" s="8">
        <f t="shared" si="0"/>
        <v>8.7402853100876782E-3</v>
      </c>
    </row>
    <row r="240" spans="1:5" ht="14.25" customHeight="1" x14ac:dyDescent="0.35">
      <c r="A240" s="8">
        <v>1507.0500489999999</v>
      </c>
      <c r="B240" s="8">
        <v>72.150002000000001</v>
      </c>
      <c r="C240" s="8">
        <f t="shared" ref="C240:D240" si="238">LN(A240/A239)</f>
        <v>-1.4459796838778337E-2</v>
      </c>
      <c r="D240" s="8">
        <f t="shared" si="238"/>
        <v>-1.5130934957269505E-2</v>
      </c>
      <c r="E240" s="8">
        <f t="shared" si="0"/>
        <v>-1.479536589802392E-2</v>
      </c>
    </row>
    <row r="241" spans="1:5" ht="14.25" customHeight="1" x14ac:dyDescent="0.35">
      <c r="A241" s="8">
        <v>1528.8000489999999</v>
      </c>
      <c r="B241" s="8">
        <v>72.400002000000001</v>
      </c>
      <c r="C241" s="8">
        <f t="shared" ref="C241:D241" si="239">LN(A241/A240)</f>
        <v>1.4329015887060852E-2</v>
      </c>
      <c r="D241" s="8">
        <f t="shared" si="239"/>
        <v>3.4590140760723926E-3</v>
      </c>
      <c r="E241" s="8">
        <f t="shared" si="0"/>
        <v>8.8940149815666218E-3</v>
      </c>
    </row>
    <row r="242" spans="1:5" ht="14.25" customHeight="1" x14ac:dyDescent="0.35">
      <c r="A242" s="8">
        <v>1535.9499510000001</v>
      </c>
      <c r="B242" s="8">
        <v>72.25</v>
      </c>
      <c r="C242" s="8">
        <f t="shared" ref="C242:D242" si="240">LN(A242/A241)</f>
        <v>4.6659042150281041E-3</v>
      </c>
      <c r="D242" s="8">
        <f t="shared" si="240"/>
        <v>-2.0740000234381693E-3</v>
      </c>
      <c r="E242" s="8">
        <f t="shared" si="0"/>
        <v>1.2959520957949674E-3</v>
      </c>
    </row>
    <row r="243" spans="1:5" ht="14.25" customHeight="1" x14ac:dyDescent="0.35">
      <c r="A243" s="8">
        <v>1518.8000489999999</v>
      </c>
      <c r="B243" s="8">
        <v>71.699996999999996</v>
      </c>
      <c r="C243" s="8">
        <f t="shared" ref="C243:D243" si="241">LN(A243/A242)</f>
        <v>-1.1228468572413856E-2</v>
      </c>
      <c r="D243" s="8">
        <f t="shared" si="241"/>
        <v>-7.6416212279720288E-3</v>
      </c>
      <c r="E243" s="8">
        <f t="shared" si="0"/>
        <v>-9.4350449001929428E-3</v>
      </c>
    </row>
    <row r="244" spans="1:5" ht="14.25" customHeight="1" x14ac:dyDescent="0.35">
      <c r="A244" s="8">
        <v>1532</v>
      </c>
      <c r="B244" s="8">
        <v>70.349997999999999</v>
      </c>
      <c r="C244" s="8">
        <f t="shared" ref="C244:D244" si="242">LN(A244/A243)</f>
        <v>8.6534896805774801E-3</v>
      </c>
      <c r="D244" s="8">
        <f t="shared" si="242"/>
        <v>-1.9007950633454018E-2</v>
      </c>
      <c r="E244" s="8">
        <f t="shared" si="0"/>
        <v>-5.1772304764382687E-3</v>
      </c>
    </row>
    <row r="245" spans="1:5" ht="14.25" customHeight="1" x14ac:dyDescent="0.35">
      <c r="A245" s="8">
        <v>1555.0500489999999</v>
      </c>
      <c r="B245" s="8">
        <v>69.300003000000004</v>
      </c>
      <c r="C245" s="8">
        <f t="shared" ref="C245:D245" si="243">LN(A245/A244)</f>
        <v>1.4933659646934508E-2</v>
      </c>
      <c r="D245" s="8">
        <f t="shared" si="243"/>
        <v>-1.5037805645215556E-2</v>
      </c>
      <c r="E245" s="8">
        <f t="shared" si="0"/>
        <v>-5.2072999140524018E-5</v>
      </c>
    </row>
    <row r="246" spans="1:5" ht="14.25" customHeight="1" x14ac:dyDescent="0.35">
      <c r="A246" s="8">
        <v>1554.6999510000001</v>
      </c>
      <c r="B246" s="8">
        <v>71.650002000000001</v>
      </c>
      <c r="C246" s="8">
        <f t="shared" ref="C246:D246" si="244">LN(A246/A245)</f>
        <v>-2.2516150911097048E-4</v>
      </c>
      <c r="D246" s="8">
        <f t="shared" si="244"/>
        <v>3.3348232701748769E-2</v>
      </c>
      <c r="E246" s="8">
        <f t="shared" si="0"/>
        <v>1.6561535596318899E-2</v>
      </c>
    </row>
    <row r="247" spans="1:5" ht="14.25" customHeight="1" x14ac:dyDescent="0.35">
      <c r="A247" s="8">
        <v>1528</v>
      </c>
      <c r="B247" s="8">
        <v>70.75</v>
      </c>
      <c r="C247" s="8">
        <f t="shared" ref="C247:D247" si="245">LN(A247/A246)</f>
        <v>-1.7322878711894325E-2</v>
      </c>
      <c r="D247" s="8">
        <f t="shared" si="245"/>
        <v>-1.264064566430176E-2</v>
      </c>
      <c r="E247" s="8">
        <f t="shared" si="0"/>
        <v>-1.4981762188098043E-2</v>
      </c>
    </row>
    <row r="248" spans="1:5" ht="14.25" customHeight="1" x14ac:dyDescent="0.3"/>
    <row r="249" spans="1:5" ht="14.25" customHeight="1" x14ac:dyDescent="0.3"/>
    <row r="250" spans="1:5" ht="14.25" customHeight="1" x14ac:dyDescent="0.3"/>
    <row r="251" spans="1:5" ht="14.25" customHeight="1" x14ac:dyDescent="0.3"/>
    <row r="252" spans="1:5" ht="14.25" customHeight="1" x14ac:dyDescent="0.3"/>
    <row r="253" spans="1:5" ht="14.25" customHeight="1" x14ac:dyDescent="0.3"/>
    <row r="254" spans="1:5" ht="14.25" customHeight="1" x14ac:dyDescent="0.3"/>
    <row r="255" spans="1:5" ht="14.25" customHeight="1" x14ac:dyDescent="0.3"/>
    <row r="256" spans="1:5"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L23"/>
  <sheetViews>
    <sheetView workbookViewId="0">
      <selection activeCell="A3" sqref="A3"/>
    </sheetView>
  </sheetViews>
  <sheetFormatPr defaultColWidth="12.6640625" defaultRowHeight="15" customHeight="1" x14ac:dyDescent="0.3"/>
  <sheetData>
    <row r="1" spans="1:2" ht="15" customHeight="1" x14ac:dyDescent="0.3">
      <c r="A1" s="34"/>
      <c r="B1" s="35" t="s">
        <v>52</v>
      </c>
    </row>
    <row r="3" spans="1:2" ht="15" customHeight="1" x14ac:dyDescent="0.3">
      <c r="A3" s="34" t="s">
        <v>51</v>
      </c>
    </row>
    <row r="23" spans="12:12" ht="14.5" x14ac:dyDescent="0.35">
      <c r="L23" s="33"/>
    </row>
  </sheetData>
  <hyperlinks>
    <hyperlink ref="A3" r:id="rId1" xr:uid="{1BCDB16B-8A0F-4E44-A78D-8906B09E2249}"/>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Group Details</vt:lpstr>
      <vt:lpstr>HDFC Historical Data</vt:lpstr>
      <vt:lpstr>ONGC Historical Data</vt:lpstr>
      <vt:lpstr>SpiceJet Historical Data</vt:lpstr>
      <vt:lpstr>Sharpe Ratio Analysis</vt:lpstr>
      <vt:lpstr>Portfolio Data Inv D</vt:lpstr>
      <vt:lpstr>Portfolio Data Inv E</vt:lpstr>
      <vt:lpstr>Portfolio Data Inv F</vt:lpstr>
      <vt:lpstr>Project report</vt:lpstr>
      <vt:lpstr>'Project report'!_Hlk91190291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Tanisha Saran</cp:lastModifiedBy>
  <dcterms:created xsi:type="dcterms:W3CDTF">2021-12-12T15:38:31Z</dcterms:created>
  <dcterms:modified xsi:type="dcterms:W3CDTF">2021-12-24T12:37:01Z</dcterms:modified>
</cp:coreProperties>
</file>